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8" activeTab="6"/>
  </bookViews>
  <sheets>
    <sheet name="1р.здания" sheetId="1" r:id="rId1"/>
    <sheet name="2р.сооружения" sheetId="2" r:id="rId2"/>
    <sheet name="3р.казна" sheetId="3" r:id="rId3"/>
    <sheet name="4р.транспорт" sheetId="4" r:id="rId4"/>
    <sheet name="5р.машины и оборудования" sheetId="5" r:id="rId5"/>
    <sheet name="6р.мебель" sheetId="6" r:id="rId6"/>
    <sheet name="7р.земельные участки" sheetId="7" r:id="rId7"/>
    <sheet name="8р.спортивный инвентарь" sheetId="8" r:id="rId8"/>
  </sheets>
  <definedNames>
    <definedName name="_xlnm._FilterDatabase" localSheetId="4" hidden="1">'5р.машины и оборудования'!$A$5:$J$35</definedName>
    <definedName name="_xlnm._FilterDatabase" localSheetId="6" hidden="1">'7р.земельные участки'!$A$5:$L$42</definedName>
  </definedNames>
  <calcPr fullCalcOnLoad="1" refMode="R1C1"/>
</workbook>
</file>

<file path=xl/sharedStrings.xml><?xml version="1.0" encoding="utf-8"?>
<sst xmlns="http://schemas.openxmlformats.org/spreadsheetml/2006/main" count="903" uniqueCount="264">
  <si>
    <t>1 раздел реестра</t>
  </si>
  <si>
    <t>муниципального имущества МО "Миленинский сельсовет"</t>
  </si>
  <si>
    <t>(недвижимое, здания)</t>
  </si>
  <si>
    <t>№
п/п</t>
  </si>
  <si>
    <t>Наименование</t>
  </si>
  <si>
    <t>Назначение</t>
  </si>
  <si>
    <t>Адрес 
местонахождения</t>
  </si>
  <si>
    <t>Год 
постройки</t>
  </si>
  <si>
    <t>Дата постановки на учет</t>
  </si>
  <si>
    <t>Материал стен</t>
  </si>
  <si>
    <r>
      <t>Общая площадь, м</t>
    </r>
    <r>
      <rPr>
        <vertAlign val="superscript"/>
        <sz val="10"/>
        <color indexed="8"/>
        <rFont val="Arial"/>
        <family val="0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</si>
  <si>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</si>
  <si>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</si>
  <si>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</si>
  <si>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участка, м2</t>
  </si>
  <si>
    <t>Кадастровый номер земельного участка</t>
  </si>
  <si>
    <t>Состояние</t>
  </si>
  <si>
    <t>Правообладатель</t>
  </si>
  <si>
    <t>Нежилое здание</t>
  </si>
  <si>
    <t>Здание администрации</t>
  </si>
  <si>
    <t>с.Миленино</t>
  </si>
  <si>
    <t>1986</t>
  </si>
  <si>
    <t>Кирпич</t>
  </si>
  <si>
    <t>46:25:130201:78</t>
  </si>
  <si>
    <t>Действует</t>
  </si>
  <si>
    <t>46:25:130201:80</t>
  </si>
  <si>
    <t>2009</t>
  </si>
  <si>
    <t>Дерево</t>
  </si>
  <si>
    <t>100</t>
  </si>
  <si>
    <t>---</t>
  </si>
  <si>
    <t>Не действует</t>
  </si>
  <si>
    <t>ИТОГО:</t>
  </si>
  <si>
    <t>Гл. бухгалтер</t>
  </si>
  <si>
    <t>2 раздел реестра</t>
  </si>
  <si>
    <t>муниципального имущества МО "Миленинский сельсовет "</t>
  </si>
  <si>
    <t>(недвижимое, сооружения)</t>
  </si>
  <si>
    <t>Материал</t>
  </si>
  <si>
    <t>Площадь земельного участка</t>
  </si>
  <si>
    <t>Качели наземные</t>
  </si>
  <si>
    <t>Металл</t>
  </si>
  <si>
    <t>Администрация 
Миленинского с с</t>
  </si>
  <si>
    <t>Качели "Навесное колесо"</t>
  </si>
  <si>
    <t>Горка детская</t>
  </si>
  <si>
    <t>Жалюзи вертик.мультифактурные</t>
  </si>
  <si>
    <t>Качели детские наземные</t>
  </si>
  <si>
    <t>3 раздел реестра</t>
  </si>
  <si>
    <t>муниципального имущества МО "Миленинский сельсовет" Фатежского района Курской области</t>
  </si>
  <si>
    <t>(казна)</t>
  </si>
  <si>
    <t>Детский сад</t>
  </si>
  <si>
    <t>1020,0</t>
  </si>
  <si>
    <t>46:25:130201:77</t>
  </si>
  <si>
    <t>Здание ФАП С.Миленино</t>
  </si>
  <si>
    <t>562,6</t>
  </si>
  <si>
    <t>46:25:130201:79</t>
  </si>
  <si>
    <t>д.Бугры</t>
  </si>
  <si>
    <t>Водопроводная сеть</t>
  </si>
  <si>
    <t>д.Аторинка,д.Копаневка</t>
  </si>
  <si>
    <t>0</t>
  </si>
  <si>
    <t>д.Миновка</t>
  </si>
  <si>
    <t>д.Прошиваловка</t>
  </si>
  <si>
    <t>с.Миленино(Молодежная ул.)</t>
  </si>
  <si>
    <t>Водозаборная скважина д.Бугры</t>
  </si>
  <si>
    <t>с.Миленино д.Бугры</t>
  </si>
  <si>
    <t>Водозаборная скважина д.Капоневка</t>
  </si>
  <si>
    <t>с.Миленино д.Копаневка</t>
  </si>
  <si>
    <t xml:space="preserve">Водозаборная скважина </t>
  </si>
  <si>
    <t xml:space="preserve">Водзаборная скважина </t>
  </si>
  <si>
    <t>д.Бугры (МТФ)</t>
  </si>
  <si>
    <t>Водзаборная башня</t>
  </si>
  <si>
    <t>д.Копаневка</t>
  </si>
  <si>
    <t>Водозаборная башня д.Бугры</t>
  </si>
  <si>
    <t>Водозаборная башня д.Миновка</t>
  </si>
  <si>
    <t>Водозаборная башня</t>
  </si>
  <si>
    <t>4 раздел реестра</t>
  </si>
  <si>
    <t>(движимое, транспорт)</t>
  </si>
  <si>
    <t>Характеристика</t>
  </si>
  <si>
    <t>Год 
ввода в эксплуатацию</t>
  </si>
  <si>
    <t>5 раздел реестра</t>
  </si>
  <si>
    <t>(движимое, машины и оборудование)</t>
  </si>
  <si>
    <t>Год 
приобретения</t>
  </si>
  <si>
    <t>Котел отопительный</t>
  </si>
  <si>
    <t>2005</t>
  </si>
  <si>
    <t>Администрация 
Миленинского СС</t>
  </si>
  <si>
    <t>Ксерокс (CANON)</t>
  </si>
  <si>
    <t xml:space="preserve">Музыкальный центр </t>
  </si>
  <si>
    <t>2007</t>
  </si>
  <si>
    <t>Персоналный компьютер</t>
  </si>
  <si>
    <t>Принтер HP Laser Jet 1320</t>
  </si>
  <si>
    <t>Принтер HP   5L</t>
  </si>
  <si>
    <t>2008</t>
  </si>
  <si>
    <t xml:space="preserve">Принтер </t>
  </si>
  <si>
    <t>Насос скважин.</t>
  </si>
  <si>
    <t>2013</t>
  </si>
  <si>
    <t>Ноутбук (ASUS)</t>
  </si>
  <si>
    <t>Вентилятор 469-1308010</t>
  </si>
  <si>
    <t>2011</t>
  </si>
  <si>
    <t>Ноотбук "Jehovo"</t>
  </si>
  <si>
    <t>Монитор</t>
  </si>
  <si>
    <t>Колонка водозаборная</t>
  </si>
  <si>
    <t>Принтер</t>
  </si>
  <si>
    <t>Сканер</t>
  </si>
  <si>
    <t>Компьютер</t>
  </si>
  <si>
    <t>2014</t>
  </si>
  <si>
    <t>Триммер</t>
  </si>
  <si>
    <t>2016</t>
  </si>
  <si>
    <t>Экран 1</t>
  </si>
  <si>
    <t>2018</t>
  </si>
  <si>
    <t>Активная акустическая система 3</t>
  </si>
  <si>
    <t>Микширный пульт</t>
  </si>
  <si>
    <t xml:space="preserve">Ноутбук </t>
  </si>
  <si>
    <t>Плейэр</t>
  </si>
  <si>
    <t>Проектор-2</t>
  </si>
  <si>
    <t>Глава администрации                                                                                Н.М.Правдина</t>
  </si>
  <si>
    <t>6 раздел реестра</t>
  </si>
  <si>
    <t>(движимое, мебель)</t>
  </si>
  <si>
    <t>Шкаф металлический</t>
  </si>
  <si>
    <t>2010</t>
  </si>
  <si>
    <t>Стол письменный</t>
  </si>
  <si>
    <t>Стул руководителя</t>
  </si>
  <si>
    <t>Стул кресло</t>
  </si>
  <si>
    <t>Шкаф АРТ-35 металл.</t>
  </si>
  <si>
    <t>Метал.</t>
  </si>
  <si>
    <t>12.2008</t>
  </si>
  <si>
    <t>Шкаф конц.тумба</t>
  </si>
  <si>
    <t>Стул</t>
  </si>
  <si>
    <t>12.2012</t>
  </si>
  <si>
    <t>2012</t>
  </si>
  <si>
    <t>Стол компьютерный</t>
  </si>
  <si>
    <t>12.2010</t>
  </si>
  <si>
    <t>20012</t>
  </si>
  <si>
    <t>металл</t>
  </si>
  <si>
    <t>Шкаф конц.</t>
  </si>
  <si>
    <t>12.2007</t>
  </si>
  <si>
    <t>(земельные участки, коммунальная инфраструктура)</t>
  </si>
  <si>
    <t>непроизводственные активы в состав имущества казны</t>
  </si>
  <si>
    <t>Наименование недвижимого имущества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</si>
  <si>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</si>
  <si>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</si>
  <si>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</si>
  <si>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Земельный участок</t>
  </si>
  <si>
    <t>46:25:000000:899</t>
  </si>
  <si>
    <t>Итого</t>
  </si>
  <si>
    <t>8 раздел реестра</t>
  </si>
  <si>
    <t>(движимое, спортивный инвентарь)</t>
  </si>
  <si>
    <t>Гидротехническое сооружение</t>
  </si>
  <si>
    <t>Глава Миленинского сельсовета</t>
  </si>
  <si>
    <t>Е.В. Емельянова</t>
  </si>
  <si>
    <t>7261040,0</t>
  </si>
  <si>
    <t>46:25:130012:16</t>
  </si>
  <si>
    <t>46:25:130006:29</t>
  </si>
  <si>
    <t>46:25:130201:329</t>
  </si>
  <si>
    <t>46:25:130003:34</t>
  </si>
  <si>
    <t>46:25:130102:33</t>
  </si>
  <si>
    <t>46:25:130301:154</t>
  </si>
  <si>
    <t>46:25:130102:146</t>
  </si>
  <si>
    <t>46:25:130601:203</t>
  </si>
  <si>
    <t>46:25:130301:266</t>
  </si>
  <si>
    <t>46:25:130201:443</t>
  </si>
  <si>
    <t>46:25:130003:145</t>
  </si>
  <si>
    <t>46:25:130006:141</t>
  </si>
  <si>
    <t>46:25:000000:1153</t>
  </si>
  <si>
    <t>46:25:130201:442</t>
  </si>
  <si>
    <t>46:25:000000:1155</t>
  </si>
  <si>
    <t>46:25:000000:1156</t>
  </si>
  <si>
    <t>46:25:000000:1157</t>
  </si>
  <si>
    <t>на кадастровом учете не стоит</t>
  </si>
  <si>
    <t>46:25:130201:200</t>
  </si>
  <si>
    <t>46-46-26/008/2009-730</t>
  </si>
  <si>
    <t xml:space="preserve">Протяженность, м. </t>
  </si>
  <si>
    <t>Глубина, м</t>
  </si>
  <si>
    <t>Объем, м3</t>
  </si>
  <si>
    <t>Вид объекта</t>
  </si>
  <si>
    <t>Здание</t>
  </si>
  <si>
    <t>Сооружение</t>
  </si>
  <si>
    <t>Адрес 
место нахождения</t>
  </si>
  <si>
    <t>сельхоз.произв.</t>
  </si>
  <si>
    <t>ГТС</t>
  </si>
  <si>
    <t>Нежилое (Мельница)</t>
  </si>
  <si>
    <t>Оперативное управление УХО</t>
  </si>
  <si>
    <t>Я.Ю. Долженкова</t>
  </si>
  <si>
    <t>46:25:131001:73</t>
  </si>
  <si>
    <t>46:25:131001:51</t>
  </si>
  <si>
    <t>46:25:131001:296</t>
  </si>
  <si>
    <t>46:25:131001:78</t>
  </si>
  <si>
    <t>46:25:131001:338</t>
  </si>
  <si>
    <t>46:25:131001:201</t>
  </si>
  <si>
    <t>46:25:131001:320</t>
  </si>
  <si>
    <t>46:25:131001:205</t>
  </si>
  <si>
    <t>46:25:131001:243</t>
  </si>
  <si>
    <t>46:25:131001:110</t>
  </si>
  <si>
    <t>46:25:131001:278</t>
  </si>
  <si>
    <t>46:25:130301:143</t>
  </si>
  <si>
    <t>46:25:131001:17</t>
  </si>
  <si>
    <t>46:25:131001:150</t>
  </si>
  <si>
    <t>46:25:131001:35</t>
  </si>
  <si>
    <t>46:25:130901:24</t>
  </si>
  <si>
    <t>46:25:130901:26</t>
  </si>
  <si>
    <t>46:25:130901:146</t>
  </si>
  <si>
    <t>46:25:130901:255</t>
  </si>
  <si>
    <t>46:25:130901:142</t>
  </si>
  <si>
    <t>46:25:130901:154</t>
  </si>
  <si>
    <t>46:25:130201:96</t>
  </si>
  <si>
    <t>46:25:130201:46</t>
  </si>
  <si>
    <t>46:25:130202:73</t>
  </si>
  <si>
    <t>46:25:130003:33</t>
  </si>
  <si>
    <t>46:25:000000:981</t>
  </si>
  <si>
    <t>46:25:130102:32</t>
  </si>
  <si>
    <t>46:25:130102:34</t>
  </si>
  <si>
    <t>46:25:130006:30</t>
  </si>
  <si>
    <t>46:25:130006:27</t>
  </si>
  <si>
    <t>46:25:130201:319</t>
  </si>
  <si>
    <t>46:25:130301:153</t>
  </si>
  <si>
    <t>46:25:130201:169</t>
  </si>
  <si>
    <t>46:25:000000:1232</t>
  </si>
  <si>
    <t>46:25:130201:199</t>
  </si>
  <si>
    <t>РФ, Курская область, Фатежский район, Миленинский сельсовет,№155</t>
  </si>
  <si>
    <t>РФ, Курская область, Фатежский район, Миленинский сельсовет,№158</t>
  </si>
  <si>
    <t>Курская область, Фатежский р-н, Миленинский сельсовет, 124</t>
  </si>
  <si>
    <t>обл. Курская, р-н Фатежский, с/с Миленинский, сдт "Труд", 259</t>
  </si>
  <si>
    <t>Курская обл., р-н Фатежский, Миленинский сельсовет, №151</t>
  </si>
  <si>
    <t>РФ, Курская область, Фатежский район, Миленинский сельсовет, №581</t>
  </si>
  <si>
    <t>обл. Курская, р-н Фатежский, с/с Миленинский</t>
  </si>
  <si>
    <t>Курская область, р-н Фатежский, Миленинский сельсовет, №159</t>
  </si>
  <si>
    <t>РФ, Курская область, Фатежский район, Миленинский сельсовет,№272</t>
  </si>
  <si>
    <t>Курская обл., р-н Фатежский, Миленинский сельсовет, №1</t>
  </si>
  <si>
    <t>Курская обл., р-н Фатежский, Миленинский сельсовет, №162</t>
  </si>
  <si>
    <t>Курская обл., р-н Фатежский, Миленинский сельсовет, д. Прошиваловка</t>
  </si>
  <si>
    <t>РФ, Курская область, Фатежский район, Миленинский сельсовет,№60</t>
  </si>
  <si>
    <t>РФ, Курская область, Фатежский район, Миленинский сельсовет, с. Миленино, участок №402</t>
  </si>
  <si>
    <t>Курская область, р-н Фатежский, Миленинский селсовет, №91</t>
  </si>
  <si>
    <t>РФ, Курская область, Фатежский район, Миленинский сельсовет, №118</t>
  </si>
  <si>
    <t>РФ, Курская область, Фатежский район, Миленинский сельсовет, №138</t>
  </si>
  <si>
    <t>Курская область, р-н Фатежский, Миленинский сельсовет, №180</t>
  </si>
  <si>
    <t>РФ, Курская область, Фатежский район, Миленинский сельсовет, №119</t>
  </si>
  <si>
    <t>РФ, Курская область, Фатежский район, Миленинский сельсовет, №154</t>
  </si>
  <si>
    <t xml:space="preserve">Курская область, Фатежский район, Миленинский сельсовет, с. Миленино </t>
  </si>
  <si>
    <t>обл. Курская, р-н Фатежский, с/с Миленинский, с. миленино</t>
  </si>
  <si>
    <t>обл. Курская, р-н Фатежский, с/с Миленинский, с. Миленино</t>
  </si>
  <si>
    <t>307107,РФ, Курская область, Фатежский район, Миленинский сельсовет, село Миленино, з/у 164</t>
  </si>
  <si>
    <t>РФ, Курская область, Фатежский район, Миленинский сельсовет</t>
  </si>
  <si>
    <t>Курская область, р-н Фатежский, Миленинский сельсовет,</t>
  </si>
  <si>
    <t>Курская область, Фатежский район, Миленинский сельсовет, д. Бугры</t>
  </si>
  <si>
    <t>Курская область, Фатежский район, Миленинский сельсовет, д. Копаневка</t>
  </si>
  <si>
    <t>Курская область, Фатежский район, Миленинский сельсовет, с. Миленино</t>
  </si>
  <si>
    <t>Курская область, Фатежский район, Миленинский сельсовет, д. Прошиваловка</t>
  </si>
  <si>
    <t>РФ, Курская область, Фатежский район, Миленинский сельсовет, с. Миленино, з/у 168</t>
  </si>
  <si>
    <t xml:space="preserve">Муниципальное образование "Миленинский сельсовет" Фатежского района Курской области </t>
  </si>
  <si>
    <t>Курская область, р-н. Фатежский, с. Миленино, д. 164</t>
  </si>
  <si>
    <t>Площадь, м2.</t>
  </si>
  <si>
    <t>Земли сельскохозяйственного назначения</t>
  </si>
  <si>
    <t xml:space="preserve">Земли промышленности, энергетики, транспорта, связи, радиовещания, телевидения, информатики, земли для обеспечения космической деятельности , земли обороны, безопаснсти и земли иного специального назначения </t>
  </si>
  <si>
    <t xml:space="preserve">7 раздел реестра </t>
  </si>
  <si>
    <t>Земли населенных пунктов</t>
  </si>
  <si>
    <t xml:space="preserve">Планшетный сканер формата А4 Avision FB1200+ </t>
  </si>
  <si>
    <t>2021</t>
  </si>
  <si>
    <t>Насос ЭЦВ 6-10-140</t>
  </si>
  <si>
    <t>44 942,00</t>
  </si>
  <si>
    <t>Насос ЭЦВ 6-10-185</t>
  </si>
  <si>
    <t>Насос ЭЦВ 6-10-140 (2022)</t>
  </si>
  <si>
    <t>2022</t>
  </si>
  <si>
    <t>Детская площадка с. Миленино</t>
  </si>
  <si>
    <t>316 057,13</t>
  </si>
  <si>
    <t>Здание Миленинский СДК</t>
  </si>
  <si>
    <t>700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</si>
</sst>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  <numFmt numFmtId="189" formatCode="m/d/yyyy"/>
    <numFmt numFmtId="190" formatCode="0.00;[Red]0.00"/>
    <numFmt numFmtId="191" formatCode="[$-FC19]d\ mmmm\ yyyy\ &quot;г.&quot;"/>
    <numFmt numFmtId="192" formatCode="dd/mm/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;[Red]0"/>
    <numFmt numFmtId="198" formatCode="#,##0.0000"/>
  </numFmts>
  <fonts count="44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188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53" applyBorder="1" applyAlignment="1">
      <alignment vertical="top" wrapText="1"/>
      <protection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14" fontId="4" fillId="0" borderId="0" xfId="0" applyNumberFormat="1" applyFont="1" applyAlignment="1">
      <alignment wrapText="1"/>
    </xf>
    <xf numFmtId="0" fontId="4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7" fillId="0" borderId="10" xfId="52" applyNumberFormat="1" applyFont="1" applyBorder="1" applyAlignment="1">
      <alignment horizontal="left" vertical="top" wrapText="1"/>
      <protection/>
    </xf>
    <xf numFmtId="188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р.машины и оборудования" xfId="52"/>
    <cellStyle name="Обычный_СКДЦ.машины и оборуд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4">
      <selection activeCell="N16" sqref="N16"/>
    </sheetView>
  </sheetViews>
  <sheetFormatPr defaultColWidth="9.00390625" defaultRowHeight="12.75"/>
  <cols>
    <col min="1" max="1" width="5.140625" style="1" customWidth="1"/>
    <col min="2" max="2" width="14.28125" style="1" customWidth="1"/>
    <col min="3" max="4" width="12.8515625" style="1" customWidth="1"/>
    <col min="5" max="5" width="20.28125" style="1" customWidth="1"/>
    <col min="6" max="6" width="9.57421875" style="2" bestFit="1" customWidth="1"/>
    <col min="7" max="7" width="10.28125" style="2" customWidth="1"/>
    <col min="8" max="9" width="9.140625" style="2" customWidth="1"/>
    <col min="10" max="10" width="10.28125" style="2" customWidth="1"/>
    <col min="11" max="11" width="12.140625" style="2" customWidth="1"/>
    <col min="12" max="12" width="10.8515625" style="2" customWidth="1"/>
    <col min="13" max="13" width="10.7109375" style="1" customWidth="1"/>
    <col min="14" max="15" width="16.421875" style="1" customWidth="1"/>
    <col min="16" max="16" width="14.57421875" style="1" customWidth="1"/>
    <col min="17" max="17" width="16.421875" style="1" customWidth="1"/>
    <col min="18" max="16384" width="9.00390625" style="1" customWidth="1"/>
  </cols>
  <sheetData>
    <row r="1" spans="1:17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5" spans="1:17" ht="51">
      <c r="A5" s="3" t="s">
        <v>3</v>
      </c>
      <c r="B5" s="4" t="s">
        <v>4</v>
      </c>
      <c r="C5" s="4" t="s">
        <v>5</v>
      </c>
      <c r="D5" s="4" t="s">
        <v>171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137</v>
      </c>
      <c r="O5" s="3" t="s">
        <v>15</v>
      </c>
      <c r="P5" s="3" t="s">
        <v>16</v>
      </c>
      <c r="Q5" s="3" t="s">
        <v>17</v>
      </c>
    </row>
    <row r="6" spans="1:17" ht="12.75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/>
      <c r="O6" s="5">
        <v>13</v>
      </c>
      <c r="P6" s="5">
        <v>14</v>
      </c>
      <c r="Q6" s="5">
        <v>15</v>
      </c>
    </row>
    <row r="7" spans="1:17" ht="67.5">
      <c r="A7" s="5">
        <v>1</v>
      </c>
      <c r="B7" s="6" t="s">
        <v>18</v>
      </c>
      <c r="C7" s="6" t="s">
        <v>19</v>
      </c>
      <c r="D7" s="6" t="s">
        <v>172</v>
      </c>
      <c r="E7" s="7" t="s">
        <v>20</v>
      </c>
      <c r="F7" s="5">
        <v>1986</v>
      </c>
      <c r="G7" s="8" t="s">
        <v>21</v>
      </c>
      <c r="H7" s="5" t="s">
        <v>22</v>
      </c>
      <c r="I7" s="5">
        <v>121</v>
      </c>
      <c r="J7" s="5">
        <v>61</v>
      </c>
      <c r="K7" s="9">
        <v>943537.65</v>
      </c>
      <c r="L7" s="9" t="s">
        <v>261</v>
      </c>
      <c r="M7" s="9">
        <v>1361.4</v>
      </c>
      <c r="N7" s="70" t="s">
        <v>214</v>
      </c>
      <c r="O7" s="5" t="s">
        <v>23</v>
      </c>
      <c r="P7" s="15" t="s">
        <v>178</v>
      </c>
      <c r="Q7" s="7" t="s">
        <v>246</v>
      </c>
    </row>
    <row r="8" spans="1:17" ht="67.5">
      <c r="A8" s="5" t="e">
        <f>#REF!+1</f>
        <v>#REF!</v>
      </c>
      <c r="B8" s="47" t="s">
        <v>18</v>
      </c>
      <c r="C8" s="33" t="s">
        <v>177</v>
      </c>
      <c r="D8" s="47" t="s">
        <v>172</v>
      </c>
      <c r="E8" s="33" t="s">
        <v>69</v>
      </c>
      <c r="F8" s="12">
        <v>1983</v>
      </c>
      <c r="G8" s="8" t="s">
        <v>26</v>
      </c>
      <c r="H8" s="5" t="s">
        <v>27</v>
      </c>
      <c r="I8" s="5">
        <v>30</v>
      </c>
      <c r="J8" s="31">
        <v>100</v>
      </c>
      <c r="K8" s="49">
        <v>10560</v>
      </c>
      <c r="L8" s="31">
        <v>0</v>
      </c>
      <c r="M8" s="8"/>
      <c r="N8" s="34" t="s">
        <v>165</v>
      </c>
      <c r="O8" s="8"/>
      <c r="P8" s="13" t="s">
        <v>30</v>
      </c>
      <c r="Q8" s="7" t="s">
        <v>246</v>
      </c>
    </row>
    <row r="9" spans="10:12" ht="12.75">
      <c r="J9" s="2" t="s">
        <v>31</v>
      </c>
      <c r="K9" s="9">
        <f>SUM(K7:K8)</f>
        <v>954097.65</v>
      </c>
      <c r="L9" s="9">
        <f>SUM(L7:L8)</f>
        <v>0</v>
      </c>
    </row>
    <row r="11" spans="2:4" ht="12.75">
      <c r="B11" s="14"/>
      <c r="C11" s="26">
        <v>44927</v>
      </c>
      <c r="D11" s="26"/>
    </row>
    <row r="15" spans="5:14" ht="12.75">
      <c r="E15" s="1" t="s">
        <v>145</v>
      </c>
      <c r="F15" s="1"/>
      <c r="I15" s="75" t="s">
        <v>146</v>
      </c>
      <c r="J15" s="75"/>
      <c r="L15" s="75"/>
      <c r="M15" s="75"/>
      <c r="N15" s="2"/>
    </row>
    <row r="16" spans="6:14" ht="12.75">
      <c r="F16" s="1"/>
      <c r="L16" s="75"/>
      <c r="M16" s="75"/>
      <c r="N16" s="2"/>
    </row>
    <row r="17" spans="5:10" ht="12.75">
      <c r="E17" s="1" t="s">
        <v>32</v>
      </c>
      <c r="F17" s="1"/>
      <c r="I17" s="75" t="s">
        <v>179</v>
      </c>
      <c r="J17" s="75"/>
    </row>
  </sheetData>
  <sheetProtection/>
  <mergeCells count="7">
    <mergeCell ref="I17:J17"/>
    <mergeCell ref="L16:M16"/>
    <mergeCell ref="A1:Q1"/>
    <mergeCell ref="A2:Q2"/>
    <mergeCell ref="A3:Q3"/>
    <mergeCell ref="L15:M15"/>
    <mergeCell ref="I15:J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4">
      <selection activeCell="I23" sqref="I23"/>
    </sheetView>
  </sheetViews>
  <sheetFormatPr defaultColWidth="9.00390625" defaultRowHeight="12.75"/>
  <cols>
    <col min="1" max="1" width="5.8515625" style="1" customWidth="1"/>
    <col min="2" max="2" width="17.421875" style="1" customWidth="1"/>
    <col min="3" max="3" width="19.140625" style="1" customWidth="1"/>
    <col min="4" max="4" width="10.00390625" style="2" customWidth="1"/>
    <col min="5" max="5" width="9.7109375" style="2" customWidth="1"/>
    <col min="6" max="6" width="11.00390625" style="2" customWidth="1"/>
    <col min="7" max="7" width="11.140625" style="2" customWidth="1"/>
    <col min="8" max="8" width="11.421875" style="2" customWidth="1"/>
    <col min="9" max="9" width="11.57421875" style="2" customWidth="1"/>
    <col min="10" max="10" width="11.57421875" style="1" customWidth="1"/>
    <col min="11" max="11" width="12.28125" style="1" customWidth="1"/>
    <col min="12" max="12" width="11.8515625" style="1" customWidth="1"/>
    <col min="13" max="13" width="17.140625" style="1" customWidth="1"/>
    <col min="14" max="16384" width="9.00390625" style="1" customWidth="1"/>
  </cols>
  <sheetData>
    <row r="1" spans="1:13" ht="15.7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.75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5" spans="1:13" ht="51">
      <c r="A5" s="3" t="s">
        <v>3</v>
      </c>
      <c r="B5" s="4" t="s">
        <v>4</v>
      </c>
      <c r="C5" s="3" t="s">
        <v>6</v>
      </c>
      <c r="D5" s="3" t="s">
        <v>7</v>
      </c>
      <c r="E5" s="3" t="s">
        <v>36</v>
      </c>
      <c r="F5" s="3" t="s">
        <v>8</v>
      </c>
      <c r="G5" s="3" t="s">
        <v>11</v>
      </c>
      <c r="H5" s="3" t="s">
        <v>12</v>
      </c>
      <c r="I5" s="3" t="s">
        <v>13</v>
      </c>
      <c r="J5" s="3" t="s">
        <v>37</v>
      </c>
      <c r="K5" s="3" t="s">
        <v>15</v>
      </c>
      <c r="L5" s="3" t="s">
        <v>16</v>
      </c>
      <c r="M5" s="3" t="s">
        <v>17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s="74" customFormat="1" ht="67.5">
      <c r="A7" s="71">
        <v>1</v>
      </c>
      <c r="B7" s="7" t="s">
        <v>38</v>
      </c>
      <c r="C7" s="15" t="s">
        <v>20</v>
      </c>
      <c r="D7" s="71">
        <v>2014</v>
      </c>
      <c r="E7" s="72" t="s">
        <v>39</v>
      </c>
      <c r="F7" s="71">
        <v>2014</v>
      </c>
      <c r="G7" s="71">
        <v>100</v>
      </c>
      <c r="H7" s="73">
        <v>8747</v>
      </c>
      <c r="I7" s="73">
        <v>0</v>
      </c>
      <c r="J7" s="72" t="s">
        <v>29</v>
      </c>
      <c r="K7" s="72" t="s">
        <v>29</v>
      </c>
      <c r="L7" s="71" t="s">
        <v>24</v>
      </c>
      <c r="M7" s="7" t="s">
        <v>246</v>
      </c>
    </row>
    <row r="8" spans="1:13" s="74" customFormat="1" ht="67.5">
      <c r="A8" s="71">
        <v>2</v>
      </c>
      <c r="B8" s="7" t="s">
        <v>41</v>
      </c>
      <c r="C8" s="15" t="s">
        <v>20</v>
      </c>
      <c r="D8" s="15">
        <v>2014</v>
      </c>
      <c r="E8" s="72" t="s">
        <v>39</v>
      </c>
      <c r="F8" s="71">
        <v>2014</v>
      </c>
      <c r="G8" s="71">
        <v>100</v>
      </c>
      <c r="H8" s="73">
        <v>35000</v>
      </c>
      <c r="I8" s="73">
        <v>0</v>
      </c>
      <c r="J8" s="72" t="s">
        <v>29</v>
      </c>
      <c r="K8" s="72" t="s">
        <v>29</v>
      </c>
      <c r="L8" s="71" t="s">
        <v>24</v>
      </c>
      <c r="M8" s="7" t="s">
        <v>246</v>
      </c>
    </row>
    <row r="9" spans="1:13" s="74" customFormat="1" ht="67.5">
      <c r="A9" s="71">
        <v>3</v>
      </c>
      <c r="B9" s="7" t="s">
        <v>42</v>
      </c>
      <c r="C9" s="15" t="s">
        <v>20</v>
      </c>
      <c r="D9" s="15">
        <v>2014</v>
      </c>
      <c r="E9" s="72" t="s">
        <v>39</v>
      </c>
      <c r="F9" s="71">
        <v>2014</v>
      </c>
      <c r="G9" s="71">
        <v>100</v>
      </c>
      <c r="H9" s="73">
        <v>25000</v>
      </c>
      <c r="I9" s="73">
        <v>0</v>
      </c>
      <c r="J9" s="72" t="s">
        <v>29</v>
      </c>
      <c r="K9" s="72" t="s">
        <v>29</v>
      </c>
      <c r="L9" s="71" t="s">
        <v>24</v>
      </c>
      <c r="M9" s="7" t="s">
        <v>246</v>
      </c>
    </row>
    <row r="10" spans="1:13" s="74" customFormat="1" ht="67.5">
      <c r="A10" s="71">
        <v>4</v>
      </c>
      <c r="B10" s="7" t="s">
        <v>43</v>
      </c>
      <c r="C10" s="15" t="s">
        <v>20</v>
      </c>
      <c r="D10" s="15">
        <v>2014</v>
      </c>
      <c r="E10" s="72" t="s">
        <v>39</v>
      </c>
      <c r="F10" s="71">
        <v>2014</v>
      </c>
      <c r="G10" s="71">
        <v>100</v>
      </c>
      <c r="H10" s="73">
        <v>48440</v>
      </c>
      <c r="I10" s="73">
        <v>0</v>
      </c>
      <c r="J10" s="72" t="s">
        <v>29</v>
      </c>
      <c r="K10" s="72" t="s">
        <v>29</v>
      </c>
      <c r="L10" s="71" t="s">
        <v>24</v>
      </c>
      <c r="M10" s="7" t="s">
        <v>246</v>
      </c>
    </row>
    <row r="11" spans="1:13" s="74" customFormat="1" ht="67.5">
      <c r="A11" s="71">
        <v>5</v>
      </c>
      <c r="B11" s="7" t="s">
        <v>44</v>
      </c>
      <c r="C11" s="15" t="s">
        <v>20</v>
      </c>
      <c r="D11" s="15">
        <v>2014</v>
      </c>
      <c r="E11" s="72" t="s">
        <v>39</v>
      </c>
      <c r="F11" s="71">
        <v>2014</v>
      </c>
      <c r="G11" s="71">
        <v>100</v>
      </c>
      <c r="H11" s="73">
        <v>19790</v>
      </c>
      <c r="I11" s="73">
        <v>0</v>
      </c>
      <c r="J11" s="72"/>
      <c r="K11" s="72"/>
      <c r="L11" s="71" t="s">
        <v>24</v>
      </c>
      <c r="M11" s="7" t="s">
        <v>246</v>
      </c>
    </row>
    <row r="12" spans="1:13" s="74" customFormat="1" ht="67.5">
      <c r="A12" s="71">
        <v>6</v>
      </c>
      <c r="B12" s="7" t="s">
        <v>260</v>
      </c>
      <c r="C12" s="15" t="s">
        <v>20</v>
      </c>
      <c r="D12" s="15">
        <v>2022</v>
      </c>
      <c r="E12" s="72" t="s">
        <v>39</v>
      </c>
      <c r="F12" s="71">
        <v>2022</v>
      </c>
      <c r="G12" s="71">
        <v>1</v>
      </c>
      <c r="H12" s="73">
        <v>750872.04</v>
      </c>
      <c r="I12" s="73">
        <f>H12-62572.65</f>
        <v>688299.39</v>
      </c>
      <c r="J12" s="72"/>
      <c r="K12" s="72"/>
      <c r="L12" s="71" t="s">
        <v>24</v>
      </c>
      <c r="M12" s="7" t="s">
        <v>246</v>
      </c>
    </row>
    <row r="13" spans="7:9" ht="12.75">
      <c r="G13" s="2" t="s">
        <v>31</v>
      </c>
      <c r="H13" s="20">
        <f>SUM(H6:H12)</f>
        <v>887857.04</v>
      </c>
      <c r="I13" s="20">
        <f>SUM(I6:I12)</f>
        <v>688308.39</v>
      </c>
    </row>
    <row r="15" ht="12.75">
      <c r="B15" s="25">
        <v>44927</v>
      </c>
    </row>
    <row r="18" spans="3:10" ht="12.75">
      <c r="C18" s="1" t="s">
        <v>145</v>
      </c>
      <c r="D18" s="1"/>
      <c r="G18" s="75" t="s">
        <v>146</v>
      </c>
      <c r="H18" s="75"/>
      <c r="I18" s="75"/>
      <c r="J18" s="75"/>
    </row>
    <row r="19" ht="12.75">
      <c r="D19" s="1"/>
    </row>
    <row r="20" spans="3:10" ht="12.75">
      <c r="C20" s="1" t="s">
        <v>32</v>
      </c>
      <c r="D20" s="1"/>
      <c r="G20" s="75" t="s">
        <v>179</v>
      </c>
      <c r="H20" s="75"/>
      <c r="I20" s="75"/>
      <c r="J20" s="75"/>
    </row>
  </sheetData>
  <sheetProtection/>
  <mergeCells count="7">
    <mergeCell ref="I20:J20"/>
    <mergeCell ref="A1:M1"/>
    <mergeCell ref="A2:M2"/>
    <mergeCell ref="A3:M3"/>
    <mergeCell ref="I18:J18"/>
    <mergeCell ref="G18:H18"/>
    <mergeCell ref="G20:H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B13">
      <selection activeCell="N32" sqref="N32:O32"/>
    </sheetView>
  </sheetViews>
  <sheetFormatPr defaultColWidth="9.00390625" defaultRowHeight="12.75"/>
  <cols>
    <col min="1" max="1" width="5.140625" style="1" customWidth="1"/>
    <col min="2" max="2" width="17.00390625" style="1" customWidth="1"/>
    <col min="3" max="3" width="10.00390625" style="35" customWidth="1"/>
    <col min="4" max="4" width="11.8515625" style="1" customWidth="1"/>
    <col min="5" max="5" width="19.140625" style="1" customWidth="1"/>
    <col min="6" max="6" width="9.57421875" style="2" bestFit="1" customWidth="1"/>
    <col min="7" max="7" width="10.57421875" style="2" customWidth="1"/>
    <col min="8" max="8" width="9.140625" style="2" customWidth="1"/>
    <col min="9" max="9" width="9.57421875" style="2" customWidth="1"/>
    <col min="10" max="10" width="14.28125" style="43" customWidth="1"/>
    <col min="11" max="11" width="8.7109375" style="43" customWidth="1"/>
    <col min="12" max="12" width="7.8515625" style="43" customWidth="1"/>
    <col min="13" max="13" width="9.140625" style="2" customWidth="1"/>
    <col min="14" max="14" width="13.421875" style="2" customWidth="1"/>
    <col min="15" max="15" width="13.28125" style="2" customWidth="1"/>
    <col min="16" max="16" width="9.57421875" style="1" customWidth="1"/>
    <col min="17" max="17" width="21.8515625" style="39" customWidth="1"/>
    <col min="18" max="18" width="15.00390625" style="1" customWidth="1"/>
    <col min="19" max="19" width="15.8515625" style="1" customWidth="1"/>
    <col min="20" max="20" width="28.57421875" style="1" customWidth="1"/>
    <col min="21" max="21" width="1.8515625" style="1" customWidth="1"/>
    <col min="22" max="16384" width="9.00390625" style="1" customWidth="1"/>
  </cols>
  <sheetData>
    <row r="1" spans="1:20" ht="15.7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.7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5.75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5" spans="1:20" ht="63.75">
      <c r="A5" s="3" t="s">
        <v>3</v>
      </c>
      <c r="B5" s="4" t="s">
        <v>4</v>
      </c>
      <c r="C5" s="3" t="s">
        <v>171</v>
      </c>
      <c r="D5" s="4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0" t="s">
        <v>168</v>
      </c>
      <c r="K5" s="40" t="s">
        <v>169</v>
      </c>
      <c r="L5" s="40" t="s">
        <v>170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137</v>
      </c>
      <c r="R5" s="3" t="s">
        <v>15</v>
      </c>
      <c r="S5" s="3" t="s">
        <v>16</v>
      </c>
      <c r="T5" s="3" t="s">
        <v>17</v>
      </c>
    </row>
    <row r="6" spans="1:20" ht="12.75">
      <c r="A6" s="5">
        <v>1</v>
      </c>
      <c r="B6" s="5">
        <v>2</v>
      </c>
      <c r="C6" s="12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1">
        <v>10</v>
      </c>
      <c r="K6" s="41">
        <v>11</v>
      </c>
      <c r="L6" s="41">
        <v>12</v>
      </c>
      <c r="M6" s="5">
        <v>13</v>
      </c>
      <c r="N6" s="5">
        <v>14</v>
      </c>
      <c r="O6" s="5">
        <v>15</v>
      </c>
      <c r="P6" s="5">
        <v>16</v>
      </c>
      <c r="Q6" s="12">
        <v>17</v>
      </c>
      <c r="R6" s="5">
        <v>18</v>
      </c>
      <c r="S6" s="5">
        <v>19</v>
      </c>
      <c r="T6" s="5">
        <v>20</v>
      </c>
    </row>
    <row r="7" spans="1:20" ht="45">
      <c r="A7" s="5">
        <v>1</v>
      </c>
      <c r="B7" s="11" t="s">
        <v>18</v>
      </c>
      <c r="C7" s="11" t="s">
        <v>172</v>
      </c>
      <c r="D7" s="11" t="s">
        <v>48</v>
      </c>
      <c r="E7" s="11" t="s">
        <v>20</v>
      </c>
      <c r="F7" s="5">
        <v>1986</v>
      </c>
      <c r="G7" s="5">
        <v>1986</v>
      </c>
      <c r="H7" s="5" t="s">
        <v>22</v>
      </c>
      <c r="I7" s="5">
        <v>215</v>
      </c>
      <c r="J7" s="41"/>
      <c r="K7" s="41"/>
      <c r="L7" s="41"/>
      <c r="M7" s="45">
        <v>65</v>
      </c>
      <c r="N7" s="32">
        <v>5364150</v>
      </c>
      <c r="O7" s="27">
        <v>1858748.66</v>
      </c>
      <c r="P7" s="36" t="s">
        <v>49</v>
      </c>
      <c r="Q7" s="34" t="s">
        <v>165</v>
      </c>
      <c r="R7" s="8" t="s">
        <v>50</v>
      </c>
      <c r="S7" s="33" t="s">
        <v>30</v>
      </c>
      <c r="T7" s="7" t="s">
        <v>246</v>
      </c>
    </row>
    <row r="8" spans="1:20" ht="45">
      <c r="A8" s="5">
        <f>A7+1</f>
        <v>2</v>
      </c>
      <c r="B8" s="11" t="s">
        <v>18</v>
      </c>
      <c r="C8" s="11" t="s">
        <v>172</v>
      </c>
      <c r="D8" s="11" t="s">
        <v>51</v>
      </c>
      <c r="E8" s="11" t="s">
        <v>20</v>
      </c>
      <c r="F8" s="5">
        <v>1969</v>
      </c>
      <c r="G8" s="5">
        <v>1969</v>
      </c>
      <c r="H8" s="5" t="s">
        <v>22</v>
      </c>
      <c r="I8" s="5">
        <v>60</v>
      </c>
      <c r="J8" s="41"/>
      <c r="K8" s="41"/>
      <c r="L8" s="41"/>
      <c r="M8" s="31">
        <v>100</v>
      </c>
      <c r="N8" s="32">
        <v>155951.4</v>
      </c>
      <c r="O8" s="28" t="s">
        <v>57</v>
      </c>
      <c r="P8" s="36" t="s">
        <v>52</v>
      </c>
      <c r="Q8" s="34" t="s">
        <v>212</v>
      </c>
      <c r="R8" s="8" t="s">
        <v>53</v>
      </c>
      <c r="S8" s="33" t="s">
        <v>30</v>
      </c>
      <c r="T8" s="7" t="s">
        <v>246</v>
      </c>
    </row>
    <row r="9" spans="1:20" ht="45">
      <c r="A9" s="5">
        <v>3</v>
      </c>
      <c r="B9" s="11" t="s">
        <v>18</v>
      </c>
      <c r="C9" s="11" t="s">
        <v>172</v>
      </c>
      <c r="D9" s="11" t="s">
        <v>262</v>
      </c>
      <c r="E9" s="11" t="s">
        <v>247</v>
      </c>
      <c r="F9" s="5">
        <v>1968</v>
      </c>
      <c r="G9" s="5">
        <v>1968</v>
      </c>
      <c r="H9" s="5" t="s">
        <v>22</v>
      </c>
      <c r="I9" s="5">
        <v>241.5</v>
      </c>
      <c r="J9" s="41"/>
      <c r="K9" s="41"/>
      <c r="L9" s="41"/>
      <c r="M9" s="31">
        <v>99</v>
      </c>
      <c r="N9" s="9">
        <v>1640100</v>
      </c>
      <c r="O9" s="9">
        <f>N9-1493680.59</f>
        <v>146419.40999999992</v>
      </c>
      <c r="P9" s="36" t="s">
        <v>263</v>
      </c>
      <c r="Q9" s="5" t="s">
        <v>166</v>
      </c>
      <c r="R9" s="5" t="s">
        <v>25</v>
      </c>
      <c r="S9" s="33" t="s">
        <v>24</v>
      </c>
      <c r="T9" s="7" t="s">
        <v>246</v>
      </c>
    </row>
    <row r="10" spans="1:20" ht="45">
      <c r="A10" s="5">
        <v>4</v>
      </c>
      <c r="B10" s="11" t="s">
        <v>55</v>
      </c>
      <c r="C10" s="11" t="s">
        <v>173</v>
      </c>
      <c r="D10" s="8"/>
      <c r="E10" s="11" t="s">
        <v>54</v>
      </c>
      <c r="F10" s="5">
        <v>1983</v>
      </c>
      <c r="G10" s="5">
        <v>1983</v>
      </c>
      <c r="H10" s="8"/>
      <c r="I10" s="8"/>
      <c r="J10" s="41">
        <v>3450</v>
      </c>
      <c r="K10" s="41"/>
      <c r="L10" s="41"/>
      <c r="M10" s="5">
        <v>80</v>
      </c>
      <c r="N10" s="29">
        <v>1605793.2</v>
      </c>
      <c r="O10" s="29">
        <v>314536.73</v>
      </c>
      <c r="P10" s="36"/>
      <c r="Q10" s="34" t="s">
        <v>213</v>
      </c>
      <c r="R10" s="8"/>
      <c r="S10" s="10" t="s">
        <v>24</v>
      </c>
      <c r="T10" s="7" t="s">
        <v>246</v>
      </c>
    </row>
    <row r="11" spans="1:20" ht="45">
      <c r="A11" s="5">
        <v>5</v>
      </c>
      <c r="B11" s="11" t="s">
        <v>55</v>
      </c>
      <c r="C11" s="11" t="s">
        <v>173</v>
      </c>
      <c r="D11" s="11"/>
      <c r="E11" s="11" t="s">
        <v>56</v>
      </c>
      <c r="F11" s="5">
        <v>1977</v>
      </c>
      <c r="G11" s="5">
        <v>1977</v>
      </c>
      <c r="H11" s="5"/>
      <c r="I11" s="5"/>
      <c r="J11" s="41">
        <v>3700</v>
      </c>
      <c r="K11" s="41"/>
      <c r="L11" s="41"/>
      <c r="M11" s="45">
        <v>100</v>
      </c>
      <c r="N11" s="30">
        <v>2549287.79</v>
      </c>
      <c r="O11" s="32">
        <v>0</v>
      </c>
      <c r="P11" s="36"/>
      <c r="Q11" s="37" t="s">
        <v>164</v>
      </c>
      <c r="R11" s="10"/>
      <c r="S11" s="10" t="s">
        <v>24</v>
      </c>
      <c r="T11" s="7" t="s">
        <v>246</v>
      </c>
    </row>
    <row r="12" spans="1:20" ht="45">
      <c r="A12" s="5">
        <v>6</v>
      </c>
      <c r="B12" s="11" t="s">
        <v>55</v>
      </c>
      <c r="C12" s="11" t="s">
        <v>173</v>
      </c>
      <c r="D12" s="8"/>
      <c r="E12" s="11" t="s">
        <v>58</v>
      </c>
      <c r="F12" s="12">
        <v>1985</v>
      </c>
      <c r="G12" s="5">
        <v>1985</v>
      </c>
      <c r="H12" s="8"/>
      <c r="I12" s="8"/>
      <c r="J12" s="41">
        <v>1900</v>
      </c>
      <c r="K12" s="41"/>
      <c r="L12" s="41"/>
      <c r="M12" s="5">
        <v>94</v>
      </c>
      <c r="N12" s="29">
        <v>815821.06</v>
      </c>
      <c r="O12" s="29">
        <v>48092.32</v>
      </c>
      <c r="P12" s="36"/>
      <c r="Q12" s="37" t="s">
        <v>163</v>
      </c>
      <c r="R12" s="10"/>
      <c r="S12" s="10" t="s">
        <v>24</v>
      </c>
      <c r="T12" s="7" t="s">
        <v>246</v>
      </c>
    </row>
    <row r="13" spans="1:20" ht="45">
      <c r="A13" s="5">
        <f>A12+1</f>
        <v>7</v>
      </c>
      <c r="B13" s="11" t="s">
        <v>55</v>
      </c>
      <c r="C13" s="11" t="s">
        <v>173</v>
      </c>
      <c r="D13" s="8"/>
      <c r="E13" s="11" t="s">
        <v>59</v>
      </c>
      <c r="F13" s="12">
        <v>1983</v>
      </c>
      <c r="G13" s="5">
        <v>1983</v>
      </c>
      <c r="H13" s="8"/>
      <c r="I13" s="8"/>
      <c r="J13" s="41">
        <v>3600</v>
      </c>
      <c r="K13" s="41"/>
      <c r="L13" s="41"/>
      <c r="M13" s="5">
        <v>100</v>
      </c>
      <c r="N13" s="29">
        <v>1547942.55</v>
      </c>
      <c r="O13" s="29">
        <v>0</v>
      </c>
      <c r="P13" s="36"/>
      <c r="Q13" s="37" t="s">
        <v>162</v>
      </c>
      <c r="R13" s="10"/>
      <c r="S13" s="10" t="s">
        <v>24</v>
      </c>
      <c r="T13" s="7" t="s">
        <v>246</v>
      </c>
    </row>
    <row r="14" spans="1:20" ht="45">
      <c r="A14" s="5">
        <f>A13+1</f>
        <v>8</v>
      </c>
      <c r="B14" s="11" t="s">
        <v>55</v>
      </c>
      <c r="C14" s="11" t="s">
        <v>173</v>
      </c>
      <c r="D14" s="8"/>
      <c r="E14" s="11" t="s">
        <v>20</v>
      </c>
      <c r="F14" s="12">
        <v>1983</v>
      </c>
      <c r="G14" s="5">
        <v>1983</v>
      </c>
      <c r="H14" s="5"/>
      <c r="I14" s="8"/>
      <c r="J14" s="41">
        <v>1200</v>
      </c>
      <c r="K14" s="41"/>
      <c r="L14" s="41"/>
      <c r="M14" s="5">
        <v>90</v>
      </c>
      <c r="N14" s="29">
        <v>1127478</v>
      </c>
      <c r="O14" s="29">
        <v>111015.55</v>
      </c>
      <c r="P14" s="36"/>
      <c r="Q14" s="48" t="s">
        <v>160</v>
      </c>
      <c r="R14" s="10"/>
      <c r="S14" s="10" t="s">
        <v>24</v>
      </c>
      <c r="T14" s="7" t="s">
        <v>246</v>
      </c>
    </row>
    <row r="15" spans="1:20" ht="45">
      <c r="A15" s="5">
        <f>A14+1</f>
        <v>9</v>
      </c>
      <c r="B15" s="11" t="s">
        <v>55</v>
      </c>
      <c r="C15" s="11" t="s">
        <v>173</v>
      </c>
      <c r="D15" s="8"/>
      <c r="E15" s="11" t="s">
        <v>60</v>
      </c>
      <c r="F15" s="12">
        <v>1995</v>
      </c>
      <c r="G15" s="5">
        <v>1995</v>
      </c>
      <c r="H15" s="8"/>
      <c r="I15" s="8"/>
      <c r="J15" s="41">
        <v>1150</v>
      </c>
      <c r="K15" s="41"/>
      <c r="L15" s="41"/>
      <c r="M15" s="5">
        <v>71</v>
      </c>
      <c r="N15" s="29">
        <v>772566.3</v>
      </c>
      <c r="O15" s="29">
        <v>221838</v>
      </c>
      <c r="P15" s="36"/>
      <c r="Q15" s="48" t="s">
        <v>161</v>
      </c>
      <c r="R15" s="10"/>
      <c r="S15" s="10" t="s">
        <v>24</v>
      </c>
      <c r="T15" s="7" t="s">
        <v>246</v>
      </c>
    </row>
    <row r="16" spans="1:20" ht="45">
      <c r="A16" s="5">
        <f>A15+1</f>
        <v>10</v>
      </c>
      <c r="B16" s="11" t="s">
        <v>61</v>
      </c>
      <c r="C16" s="11" t="s">
        <v>173</v>
      </c>
      <c r="D16" s="8"/>
      <c r="E16" s="11" t="s">
        <v>62</v>
      </c>
      <c r="F16" s="12">
        <v>1983</v>
      </c>
      <c r="G16" s="5">
        <v>1983</v>
      </c>
      <c r="H16" s="8"/>
      <c r="I16" s="8"/>
      <c r="J16" s="41"/>
      <c r="K16" s="41"/>
      <c r="L16" s="41">
        <v>60</v>
      </c>
      <c r="M16" s="5">
        <v>48</v>
      </c>
      <c r="N16" s="29">
        <v>59743.23</v>
      </c>
      <c r="O16" s="29">
        <v>31012.18</v>
      </c>
      <c r="P16" s="36"/>
      <c r="Q16" s="48" t="s">
        <v>152</v>
      </c>
      <c r="R16" s="10"/>
      <c r="S16" s="10" t="s">
        <v>24</v>
      </c>
      <c r="T16" s="7" t="s">
        <v>246</v>
      </c>
    </row>
    <row r="17" spans="1:20" ht="45">
      <c r="A17" s="5">
        <v>11</v>
      </c>
      <c r="B17" s="11" t="s">
        <v>63</v>
      </c>
      <c r="C17" s="11" t="s">
        <v>173</v>
      </c>
      <c r="D17" s="8"/>
      <c r="E17" s="11" t="s">
        <v>64</v>
      </c>
      <c r="F17" s="12">
        <v>1977</v>
      </c>
      <c r="G17" s="5">
        <v>1977</v>
      </c>
      <c r="H17" s="5"/>
      <c r="I17" s="8"/>
      <c r="J17" s="41"/>
      <c r="K17" s="41"/>
      <c r="L17" s="41">
        <v>170</v>
      </c>
      <c r="M17" s="31">
        <v>72</v>
      </c>
      <c r="N17" s="32">
        <v>79940</v>
      </c>
      <c r="O17" s="27">
        <v>22125.45</v>
      </c>
      <c r="P17" s="36"/>
      <c r="Q17" s="48" t="s">
        <v>149</v>
      </c>
      <c r="R17" s="10"/>
      <c r="S17" s="10" t="s">
        <v>24</v>
      </c>
      <c r="T17" s="7" t="s">
        <v>246</v>
      </c>
    </row>
    <row r="18" spans="1:20" ht="45">
      <c r="A18" s="5">
        <v>12</v>
      </c>
      <c r="B18" s="11" t="s">
        <v>65</v>
      </c>
      <c r="C18" s="11" t="s">
        <v>173</v>
      </c>
      <c r="D18" s="8"/>
      <c r="E18" s="11" t="s">
        <v>58</v>
      </c>
      <c r="F18" s="12">
        <v>1985</v>
      </c>
      <c r="G18" s="5">
        <v>1985</v>
      </c>
      <c r="H18" s="8"/>
      <c r="I18" s="8"/>
      <c r="J18" s="41"/>
      <c r="K18" s="41"/>
      <c r="L18" s="31">
        <v>90</v>
      </c>
      <c r="M18" s="5">
        <v>72</v>
      </c>
      <c r="N18" s="29">
        <v>48992.5</v>
      </c>
      <c r="O18" s="29">
        <v>13249.2</v>
      </c>
      <c r="P18" s="36"/>
      <c r="Q18" s="37" t="s">
        <v>148</v>
      </c>
      <c r="R18" s="10"/>
      <c r="S18" s="10" t="s">
        <v>24</v>
      </c>
      <c r="T18" s="7" t="s">
        <v>246</v>
      </c>
    </row>
    <row r="19" spans="1:20" ht="45">
      <c r="A19" s="5">
        <v>13</v>
      </c>
      <c r="B19" s="11" t="s">
        <v>65</v>
      </c>
      <c r="C19" s="11" t="s">
        <v>173</v>
      </c>
      <c r="D19" s="8"/>
      <c r="E19" s="11" t="s">
        <v>59</v>
      </c>
      <c r="F19" s="12">
        <v>1983</v>
      </c>
      <c r="G19" s="5">
        <v>1983</v>
      </c>
      <c r="H19" s="8"/>
      <c r="I19" s="8"/>
      <c r="J19" s="41"/>
      <c r="K19" s="41"/>
      <c r="L19" s="31">
        <v>150</v>
      </c>
      <c r="M19" s="5">
        <v>60</v>
      </c>
      <c r="N19" s="29">
        <v>162991.5</v>
      </c>
      <c r="O19" s="29">
        <v>64371.04</v>
      </c>
      <c r="P19" s="36"/>
      <c r="Q19" s="48" t="s">
        <v>153</v>
      </c>
      <c r="R19" s="10"/>
      <c r="S19" s="10" t="s">
        <v>24</v>
      </c>
      <c r="T19" s="7" t="s">
        <v>246</v>
      </c>
    </row>
    <row r="20" spans="1:22" ht="45">
      <c r="A20" s="5">
        <v>14</v>
      </c>
      <c r="B20" s="11" t="s">
        <v>66</v>
      </c>
      <c r="C20" s="11" t="s">
        <v>173</v>
      </c>
      <c r="D20" s="8"/>
      <c r="E20" s="11" t="s">
        <v>67</v>
      </c>
      <c r="F20" s="12">
        <v>1977</v>
      </c>
      <c r="G20" s="5">
        <v>1977</v>
      </c>
      <c r="H20" s="8"/>
      <c r="I20" s="8"/>
      <c r="J20" s="41"/>
      <c r="K20" s="41"/>
      <c r="L20" s="31">
        <v>40</v>
      </c>
      <c r="M20" s="45">
        <v>56</v>
      </c>
      <c r="N20" s="27">
        <v>68234.24</v>
      </c>
      <c r="O20" s="27">
        <v>29769.61</v>
      </c>
      <c r="P20" s="36"/>
      <c r="Q20" s="48" t="s">
        <v>151</v>
      </c>
      <c r="R20" s="10"/>
      <c r="S20" s="10" t="s">
        <v>24</v>
      </c>
      <c r="T20" s="7" t="s">
        <v>246</v>
      </c>
      <c r="U20" s="17"/>
      <c r="V20" s="18"/>
    </row>
    <row r="21" spans="1:22" ht="45">
      <c r="A21" s="5">
        <v>15</v>
      </c>
      <c r="B21" s="11" t="s">
        <v>66</v>
      </c>
      <c r="C21" s="11" t="s">
        <v>173</v>
      </c>
      <c r="D21" s="8"/>
      <c r="E21" s="11" t="s">
        <v>20</v>
      </c>
      <c r="F21" s="12">
        <v>1983</v>
      </c>
      <c r="G21" s="5">
        <v>1983</v>
      </c>
      <c r="H21" s="8"/>
      <c r="I21" s="8"/>
      <c r="J21" s="41"/>
      <c r="K21" s="41"/>
      <c r="L21" s="31">
        <v>140</v>
      </c>
      <c r="M21" s="45">
        <v>54</v>
      </c>
      <c r="N21" s="27">
        <v>32999.81</v>
      </c>
      <c r="O21" s="32">
        <v>16907.4</v>
      </c>
      <c r="P21" s="36"/>
      <c r="Q21" s="48" t="s">
        <v>150</v>
      </c>
      <c r="R21" s="10"/>
      <c r="S21" s="10" t="s">
        <v>24</v>
      </c>
      <c r="T21" s="7" t="s">
        <v>246</v>
      </c>
      <c r="U21" s="17"/>
      <c r="V21" s="18"/>
    </row>
    <row r="22" spans="1:22" ht="45">
      <c r="A22" s="5">
        <v>16</v>
      </c>
      <c r="B22" s="11" t="s">
        <v>68</v>
      </c>
      <c r="C22" s="11" t="s">
        <v>173</v>
      </c>
      <c r="D22" s="8"/>
      <c r="E22" s="11" t="s">
        <v>69</v>
      </c>
      <c r="F22" s="12">
        <v>1983</v>
      </c>
      <c r="G22" s="5">
        <v>1983</v>
      </c>
      <c r="H22" s="8"/>
      <c r="I22" s="8"/>
      <c r="J22" s="41"/>
      <c r="K22" s="31">
        <v>15</v>
      </c>
      <c r="L22" s="41"/>
      <c r="M22" s="45">
        <v>49</v>
      </c>
      <c r="N22" s="27">
        <v>113009.16</v>
      </c>
      <c r="O22" s="27">
        <v>58022.84</v>
      </c>
      <c r="P22" s="36"/>
      <c r="Q22" s="48" t="s">
        <v>159</v>
      </c>
      <c r="R22" s="10"/>
      <c r="S22" s="10" t="s">
        <v>24</v>
      </c>
      <c r="T22" s="7" t="s">
        <v>246</v>
      </c>
      <c r="U22" s="17"/>
      <c r="V22" s="18"/>
    </row>
    <row r="23" spans="1:20" ht="45">
      <c r="A23" s="5">
        <v>17</v>
      </c>
      <c r="B23" s="11" t="s">
        <v>70</v>
      </c>
      <c r="C23" s="11" t="s">
        <v>173</v>
      </c>
      <c r="D23" s="19"/>
      <c r="E23" s="11" t="s">
        <v>62</v>
      </c>
      <c r="F23" s="12">
        <v>1983</v>
      </c>
      <c r="G23" s="5">
        <v>1983</v>
      </c>
      <c r="H23" s="5"/>
      <c r="I23" s="8"/>
      <c r="J23" s="41"/>
      <c r="K23" s="31">
        <v>15</v>
      </c>
      <c r="L23" s="41"/>
      <c r="M23" s="5">
        <v>48</v>
      </c>
      <c r="N23" s="29">
        <v>47201.64</v>
      </c>
      <c r="O23" s="29">
        <v>24100.52</v>
      </c>
      <c r="P23" s="36"/>
      <c r="Q23" s="48" t="s">
        <v>154</v>
      </c>
      <c r="R23" s="10"/>
      <c r="S23" s="10" t="s">
        <v>24</v>
      </c>
      <c r="T23" s="7" t="s">
        <v>246</v>
      </c>
    </row>
    <row r="24" spans="1:20" ht="45">
      <c r="A24" s="5">
        <v>18</v>
      </c>
      <c r="B24" s="11" t="s">
        <v>71</v>
      </c>
      <c r="C24" s="11" t="s">
        <v>173</v>
      </c>
      <c r="D24" s="8"/>
      <c r="E24" s="11" t="s">
        <v>58</v>
      </c>
      <c r="F24" s="12">
        <v>1985</v>
      </c>
      <c r="G24" s="5">
        <v>1985</v>
      </c>
      <c r="H24" s="8"/>
      <c r="I24" s="8"/>
      <c r="J24" s="41"/>
      <c r="K24" s="31">
        <v>15</v>
      </c>
      <c r="L24" s="41"/>
      <c r="M24" s="5">
        <v>72</v>
      </c>
      <c r="N24" s="29">
        <v>51217.28</v>
      </c>
      <c r="O24" s="29">
        <v>14441.4</v>
      </c>
      <c r="P24" s="36"/>
      <c r="Q24" s="48" t="s">
        <v>155</v>
      </c>
      <c r="R24" s="10"/>
      <c r="S24" s="10" t="s">
        <v>24</v>
      </c>
      <c r="T24" s="7" t="s">
        <v>246</v>
      </c>
    </row>
    <row r="25" spans="1:20" ht="45">
      <c r="A25" s="5">
        <v>19</v>
      </c>
      <c r="B25" s="11" t="s">
        <v>72</v>
      </c>
      <c r="C25" s="11" t="s">
        <v>173</v>
      </c>
      <c r="D25" s="8"/>
      <c r="E25" s="11" t="s">
        <v>59</v>
      </c>
      <c r="F25" s="12">
        <v>1983</v>
      </c>
      <c r="G25" s="5">
        <v>1983</v>
      </c>
      <c r="H25" s="8"/>
      <c r="I25" s="8"/>
      <c r="J25" s="41"/>
      <c r="K25" s="31">
        <v>15</v>
      </c>
      <c r="L25" s="41"/>
      <c r="M25" s="5">
        <v>56</v>
      </c>
      <c r="N25" s="29">
        <v>77420.64</v>
      </c>
      <c r="O25" s="29">
        <v>33642.2</v>
      </c>
      <c r="P25" s="36"/>
      <c r="Q25" s="48" t="s">
        <v>156</v>
      </c>
      <c r="R25" s="10"/>
      <c r="S25" s="10" t="s">
        <v>24</v>
      </c>
      <c r="T25" s="7" t="s">
        <v>246</v>
      </c>
    </row>
    <row r="26" spans="1:22" ht="45">
      <c r="A26" s="5">
        <v>20</v>
      </c>
      <c r="B26" s="11" t="s">
        <v>70</v>
      </c>
      <c r="C26" s="11" t="s">
        <v>173</v>
      </c>
      <c r="D26" s="8"/>
      <c r="E26" s="11" t="s">
        <v>67</v>
      </c>
      <c r="F26" s="12">
        <v>1977</v>
      </c>
      <c r="G26" s="5">
        <v>1977</v>
      </c>
      <c r="H26" s="8"/>
      <c r="I26" s="8"/>
      <c r="J26" s="41"/>
      <c r="K26" s="31">
        <v>15</v>
      </c>
      <c r="L26" s="41"/>
      <c r="M26" s="31">
        <v>56</v>
      </c>
      <c r="N26" s="27">
        <v>40404.4</v>
      </c>
      <c r="O26" s="27">
        <v>17434.66</v>
      </c>
      <c r="P26" s="36"/>
      <c r="Q26" s="48" t="s">
        <v>158</v>
      </c>
      <c r="R26" s="10"/>
      <c r="S26" s="10" t="s">
        <v>24</v>
      </c>
      <c r="T26" s="7" t="s">
        <v>246</v>
      </c>
      <c r="U26" s="17"/>
      <c r="V26" s="18"/>
    </row>
    <row r="27" spans="1:22" ht="45">
      <c r="A27" s="5">
        <v>21</v>
      </c>
      <c r="B27" s="11" t="s">
        <v>72</v>
      </c>
      <c r="C27" s="11" t="s">
        <v>173</v>
      </c>
      <c r="D27" s="8"/>
      <c r="E27" s="11" t="s">
        <v>20</v>
      </c>
      <c r="F27" s="12">
        <v>1983</v>
      </c>
      <c r="G27" s="5">
        <v>1983</v>
      </c>
      <c r="H27" s="8"/>
      <c r="I27" s="8"/>
      <c r="J27" s="41"/>
      <c r="K27" s="31">
        <v>15</v>
      </c>
      <c r="L27" s="41"/>
      <c r="M27" s="31">
        <v>44</v>
      </c>
      <c r="N27" s="27">
        <v>34231.12</v>
      </c>
      <c r="O27" s="27">
        <v>12308.54</v>
      </c>
      <c r="P27" s="36"/>
      <c r="Q27" s="48" t="s">
        <v>157</v>
      </c>
      <c r="R27" s="10"/>
      <c r="S27" s="10" t="s">
        <v>24</v>
      </c>
      <c r="T27" s="7" t="s">
        <v>246</v>
      </c>
      <c r="U27" s="17"/>
      <c r="V27" s="18"/>
    </row>
    <row r="28" spans="1:22" ht="45">
      <c r="A28" s="5">
        <v>22</v>
      </c>
      <c r="B28" s="11" t="s">
        <v>144</v>
      </c>
      <c r="C28" s="11" t="s">
        <v>173</v>
      </c>
      <c r="D28" s="8" t="s">
        <v>176</v>
      </c>
      <c r="E28" s="11" t="s">
        <v>20</v>
      </c>
      <c r="F28" s="12"/>
      <c r="G28" s="5"/>
      <c r="H28" s="8"/>
      <c r="I28" s="8"/>
      <c r="J28" s="45">
        <v>150</v>
      </c>
      <c r="K28" s="42"/>
      <c r="L28" s="42"/>
      <c r="M28" s="31">
        <v>100</v>
      </c>
      <c r="N28" s="32">
        <v>1815</v>
      </c>
      <c r="O28" s="32">
        <v>1815</v>
      </c>
      <c r="P28" s="36"/>
      <c r="Q28" s="38" t="s">
        <v>167</v>
      </c>
      <c r="R28" s="8"/>
      <c r="S28" s="10" t="s">
        <v>24</v>
      </c>
      <c r="T28" s="7" t="s">
        <v>246</v>
      </c>
      <c r="U28" s="18"/>
      <c r="V28" s="18"/>
    </row>
    <row r="29" spans="13:15" ht="12.75">
      <c r="M29" s="2" t="s">
        <v>31</v>
      </c>
      <c r="N29" s="20">
        <f>SUM(N7:N28)</f>
        <v>16397290.820000004</v>
      </c>
      <c r="O29" s="20">
        <f>SUM(O7:O28)</f>
        <v>3039850.71</v>
      </c>
    </row>
    <row r="31" spans="2:3" ht="12.75">
      <c r="B31" s="25">
        <v>44927</v>
      </c>
      <c r="C31" s="46"/>
    </row>
    <row r="32" spans="5:15" ht="12.75">
      <c r="E32" s="1" t="s">
        <v>145</v>
      </c>
      <c r="F32" s="1"/>
      <c r="I32" s="75" t="s">
        <v>146</v>
      </c>
      <c r="J32" s="75"/>
      <c r="K32" s="44"/>
      <c r="L32" s="44"/>
      <c r="N32" s="75"/>
      <c r="O32" s="75"/>
    </row>
    <row r="33" spans="6:15" ht="12.75">
      <c r="F33" s="1"/>
      <c r="J33" s="44"/>
      <c r="K33" s="44"/>
      <c r="L33" s="44"/>
      <c r="N33" s="75"/>
      <c r="O33" s="75"/>
    </row>
    <row r="34" spans="5:12" ht="12.75">
      <c r="E34" s="1" t="s">
        <v>32</v>
      </c>
      <c r="F34" s="1"/>
      <c r="I34" s="75" t="s">
        <v>179</v>
      </c>
      <c r="J34" s="75"/>
      <c r="K34" s="44"/>
      <c r="L34" s="44"/>
    </row>
  </sheetData>
  <sheetProtection/>
  <mergeCells count="7">
    <mergeCell ref="I34:J34"/>
    <mergeCell ref="N33:O33"/>
    <mergeCell ref="A1:T1"/>
    <mergeCell ref="A2:T2"/>
    <mergeCell ref="A3:T3"/>
    <mergeCell ref="N32:O32"/>
    <mergeCell ref="I32:J32"/>
  </mergeCells>
  <printOptions/>
  <pageMargins left="0.17" right="0.16" top="1" bottom="0.39" header="0.5" footer="0.17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5.140625" style="1" customWidth="1"/>
    <col min="2" max="2" width="14.28125" style="1" customWidth="1"/>
    <col min="3" max="3" width="21.140625" style="1" customWidth="1"/>
    <col min="4" max="4" width="19.140625" style="1" customWidth="1"/>
    <col min="5" max="6" width="13.28125" style="2" customWidth="1"/>
    <col min="7" max="7" width="9.140625" style="2" customWidth="1"/>
    <col min="8" max="8" width="11.421875" style="2" customWidth="1"/>
    <col min="9" max="9" width="10.8515625" style="2" customWidth="1"/>
    <col min="10" max="10" width="11.57421875" style="1" customWidth="1"/>
    <col min="11" max="11" width="16.57421875" style="1" customWidth="1"/>
    <col min="12" max="16384" width="9.00390625" style="1" customWidth="1"/>
  </cols>
  <sheetData>
    <row r="1" spans="1:11" ht="15.75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 t="s">
        <v>74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1" ht="38.25">
      <c r="A5" s="3" t="s">
        <v>3</v>
      </c>
      <c r="B5" s="4" t="s">
        <v>4</v>
      </c>
      <c r="C5" s="4" t="s">
        <v>75</v>
      </c>
      <c r="D5" s="3" t="s">
        <v>6</v>
      </c>
      <c r="E5" s="3" t="s">
        <v>76</v>
      </c>
      <c r="F5" s="3" t="s">
        <v>8</v>
      </c>
      <c r="G5" s="3" t="s">
        <v>11</v>
      </c>
      <c r="H5" s="3" t="s">
        <v>12</v>
      </c>
      <c r="I5" s="3" t="s">
        <v>13</v>
      </c>
      <c r="J5" s="3" t="s">
        <v>16</v>
      </c>
      <c r="K5" s="3" t="s">
        <v>17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2.75">
      <c r="A7" s="5">
        <v>1</v>
      </c>
      <c r="B7" s="11"/>
      <c r="C7" s="11"/>
      <c r="D7" s="21"/>
      <c r="E7" s="5"/>
      <c r="F7" s="8"/>
      <c r="G7" s="5"/>
      <c r="H7" s="16"/>
      <c r="I7" s="16">
        <v>0</v>
      </c>
      <c r="J7" s="10"/>
      <c r="K7" s="7"/>
    </row>
    <row r="8" spans="7:9" ht="12.75">
      <c r="G8" s="2" t="s">
        <v>31</v>
      </c>
      <c r="H8" s="9">
        <f>SUM(H7)</f>
        <v>0</v>
      </c>
      <c r="I8" s="9">
        <f>SUM(I7)</f>
        <v>0</v>
      </c>
    </row>
    <row r="10" ht="12.75">
      <c r="B10" s="25">
        <v>44927</v>
      </c>
    </row>
    <row r="15" spans="3:8" ht="12.75">
      <c r="C15" s="1" t="s">
        <v>145</v>
      </c>
      <c r="G15" s="75" t="s">
        <v>146</v>
      </c>
      <c r="H15" s="75"/>
    </row>
    <row r="17" spans="3:8" ht="12.75">
      <c r="C17" s="1" t="s">
        <v>32</v>
      </c>
      <c r="G17" s="75" t="s">
        <v>179</v>
      </c>
      <c r="H17" s="75"/>
    </row>
  </sheetData>
  <sheetProtection/>
  <mergeCells count="5">
    <mergeCell ref="G17:H17"/>
    <mergeCell ref="A1:K1"/>
    <mergeCell ref="A2:K2"/>
    <mergeCell ref="A3:K3"/>
    <mergeCell ref="G15:H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J43" sqref="J43"/>
    </sheetView>
  </sheetViews>
  <sheetFormatPr defaultColWidth="9.00390625" defaultRowHeight="12.75"/>
  <cols>
    <col min="1" max="1" width="9.8515625" style="1" customWidth="1"/>
    <col min="2" max="2" width="25.421875" style="1" customWidth="1"/>
    <col min="3" max="3" width="16.8515625" style="1" customWidth="1"/>
    <col min="4" max="4" width="12.8515625" style="2" customWidth="1"/>
    <col min="5" max="6" width="11.140625" style="2" customWidth="1"/>
    <col min="7" max="7" width="12.00390625" style="2" customWidth="1"/>
    <col min="8" max="8" width="12.28125" style="2" customWidth="1"/>
    <col min="9" max="9" width="13.28125" style="1" customWidth="1"/>
    <col min="10" max="10" width="16.421875" style="1" customWidth="1"/>
    <col min="11" max="16384" width="9.00390625" style="1" customWidth="1"/>
  </cols>
  <sheetData>
    <row r="1" spans="1:10" ht="15.75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76" t="s">
        <v>78</v>
      </c>
      <c r="B3" s="76"/>
      <c r="C3" s="76"/>
      <c r="D3" s="76"/>
      <c r="E3" s="76"/>
      <c r="F3" s="76"/>
      <c r="G3" s="76"/>
      <c r="H3" s="76"/>
      <c r="I3" s="76"/>
      <c r="J3" s="76"/>
    </row>
    <row r="5" spans="1:10" ht="38.25">
      <c r="A5" s="3" t="s">
        <v>3</v>
      </c>
      <c r="B5" s="4" t="s">
        <v>4</v>
      </c>
      <c r="C5" s="3" t="s">
        <v>6</v>
      </c>
      <c r="D5" s="3" t="s">
        <v>79</v>
      </c>
      <c r="E5" s="3" t="s">
        <v>8</v>
      </c>
      <c r="F5" s="3" t="s">
        <v>11</v>
      </c>
      <c r="G5" s="3" t="s">
        <v>12</v>
      </c>
      <c r="H5" s="3" t="s">
        <v>13</v>
      </c>
      <c r="I5" s="3" t="s">
        <v>16</v>
      </c>
      <c r="J5" s="3" t="s">
        <v>17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23.25" customHeight="1">
      <c r="A7" s="5">
        <v>1</v>
      </c>
      <c r="B7" s="11" t="s">
        <v>80</v>
      </c>
      <c r="C7" s="11" t="s">
        <v>20</v>
      </c>
      <c r="D7" s="5">
        <v>2005</v>
      </c>
      <c r="E7" s="8" t="s">
        <v>81</v>
      </c>
      <c r="F7" s="5">
        <v>100</v>
      </c>
      <c r="G7" s="49">
        <v>13685</v>
      </c>
      <c r="H7" s="49">
        <v>0</v>
      </c>
      <c r="I7" s="10" t="s">
        <v>24</v>
      </c>
      <c r="J7" s="7" t="s">
        <v>82</v>
      </c>
    </row>
    <row r="8" spans="1:10" ht="21.75" customHeight="1">
      <c r="A8" s="5">
        <v>2</v>
      </c>
      <c r="B8" s="11" t="s">
        <v>83</v>
      </c>
      <c r="C8" s="11" t="s">
        <v>20</v>
      </c>
      <c r="D8" s="8" t="s">
        <v>81</v>
      </c>
      <c r="E8" s="8" t="s">
        <v>81</v>
      </c>
      <c r="F8" s="5">
        <v>100</v>
      </c>
      <c r="G8" s="49">
        <v>6387.9</v>
      </c>
      <c r="H8" s="49">
        <v>0</v>
      </c>
      <c r="I8" s="10" t="s">
        <v>24</v>
      </c>
      <c r="J8" s="7" t="s">
        <v>82</v>
      </c>
    </row>
    <row r="9" spans="1:10" ht="22.5">
      <c r="A9" s="5">
        <v>3</v>
      </c>
      <c r="B9" s="11" t="s">
        <v>84</v>
      </c>
      <c r="C9" s="11" t="s">
        <v>20</v>
      </c>
      <c r="D9" s="8" t="s">
        <v>85</v>
      </c>
      <c r="E9" s="8" t="s">
        <v>85</v>
      </c>
      <c r="F9" s="8" t="s">
        <v>28</v>
      </c>
      <c r="G9" s="49">
        <v>3090.9</v>
      </c>
      <c r="H9" s="49">
        <v>0</v>
      </c>
      <c r="I9" s="10" t="s">
        <v>24</v>
      </c>
      <c r="J9" s="7" t="s">
        <v>82</v>
      </c>
    </row>
    <row r="10" spans="1:10" ht="22.5" customHeight="1">
      <c r="A10" s="5">
        <v>4</v>
      </c>
      <c r="B10" s="11" t="s">
        <v>86</v>
      </c>
      <c r="C10" s="11" t="s">
        <v>20</v>
      </c>
      <c r="D10" s="8" t="s">
        <v>85</v>
      </c>
      <c r="E10" s="8" t="s">
        <v>85</v>
      </c>
      <c r="F10" s="5">
        <v>100</v>
      </c>
      <c r="G10" s="49">
        <v>11149</v>
      </c>
      <c r="H10" s="49">
        <v>0</v>
      </c>
      <c r="I10" s="10" t="s">
        <v>24</v>
      </c>
      <c r="J10" s="7" t="s">
        <v>82</v>
      </c>
    </row>
    <row r="11" spans="1:10" ht="22.5">
      <c r="A11" s="5">
        <v>5</v>
      </c>
      <c r="B11" s="11" t="s">
        <v>87</v>
      </c>
      <c r="C11" s="11" t="s">
        <v>20</v>
      </c>
      <c r="D11" s="8" t="s">
        <v>85</v>
      </c>
      <c r="E11" s="8" t="s">
        <v>85</v>
      </c>
      <c r="F11" s="5">
        <v>100</v>
      </c>
      <c r="G11" s="49">
        <v>6921</v>
      </c>
      <c r="H11" s="49">
        <v>0</v>
      </c>
      <c r="I11" s="10" t="s">
        <v>24</v>
      </c>
      <c r="J11" s="7" t="s">
        <v>82</v>
      </c>
    </row>
    <row r="12" spans="1:10" ht="22.5">
      <c r="A12" s="5">
        <v>6</v>
      </c>
      <c r="B12" s="11" t="s">
        <v>88</v>
      </c>
      <c r="C12" s="11" t="s">
        <v>20</v>
      </c>
      <c r="D12" s="8" t="s">
        <v>89</v>
      </c>
      <c r="E12" s="8" t="s">
        <v>89</v>
      </c>
      <c r="F12" s="8" t="s">
        <v>28</v>
      </c>
      <c r="G12" s="49">
        <v>3767</v>
      </c>
      <c r="H12" s="49">
        <v>0</v>
      </c>
      <c r="I12" s="10" t="s">
        <v>24</v>
      </c>
      <c r="J12" s="7" t="s">
        <v>82</v>
      </c>
    </row>
    <row r="13" spans="1:10" ht="22.5" customHeight="1">
      <c r="A13" s="5">
        <v>7</v>
      </c>
      <c r="B13" s="11" t="s">
        <v>90</v>
      </c>
      <c r="C13" s="11" t="s">
        <v>20</v>
      </c>
      <c r="D13" s="8" t="s">
        <v>26</v>
      </c>
      <c r="E13" s="8" t="s">
        <v>26</v>
      </c>
      <c r="F13" s="5">
        <v>100</v>
      </c>
      <c r="G13" s="49">
        <v>11850</v>
      </c>
      <c r="H13" s="49">
        <v>0</v>
      </c>
      <c r="I13" s="10" t="s">
        <v>24</v>
      </c>
      <c r="J13" s="7" t="s">
        <v>82</v>
      </c>
    </row>
    <row r="14" spans="1:10" ht="22.5" customHeight="1">
      <c r="A14" s="5">
        <v>8</v>
      </c>
      <c r="B14" s="11" t="s">
        <v>91</v>
      </c>
      <c r="C14" s="11" t="s">
        <v>20</v>
      </c>
      <c r="D14" s="8" t="s">
        <v>92</v>
      </c>
      <c r="E14" s="8" t="s">
        <v>92</v>
      </c>
      <c r="F14" s="5">
        <v>100</v>
      </c>
      <c r="G14" s="49">
        <v>28420</v>
      </c>
      <c r="H14" s="49">
        <v>0</v>
      </c>
      <c r="I14" s="10" t="s">
        <v>24</v>
      </c>
      <c r="J14" s="7" t="s">
        <v>82</v>
      </c>
    </row>
    <row r="15" spans="1:10" ht="21.75" customHeight="1">
      <c r="A15" s="5">
        <v>9</v>
      </c>
      <c r="B15" s="11" t="s">
        <v>93</v>
      </c>
      <c r="C15" s="11" t="s">
        <v>20</v>
      </c>
      <c r="D15" s="8" t="s">
        <v>92</v>
      </c>
      <c r="E15" s="8" t="s">
        <v>92</v>
      </c>
      <c r="F15" s="5">
        <v>100</v>
      </c>
      <c r="G15" s="49">
        <v>14290</v>
      </c>
      <c r="H15" s="49">
        <v>0</v>
      </c>
      <c r="I15" s="10" t="s">
        <v>24</v>
      </c>
      <c r="J15" s="7" t="s">
        <v>82</v>
      </c>
    </row>
    <row r="16" spans="1:10" ht="22.5">
      <c r="A16" s="5">
        <v>10</v>
      </c>
      <c r="B16" s="11" t="s">
        <v>94</v>
      </c>
      <c r="C16" s="11" t="s">
        <v>20</v>
      </c>
      <c r="D16" s="8" t="s">
        <v>95</v>
      </c>
      <c r="E16" s="8" t="s">
        <v>95</v>
      </c>
      <c r="F16" s="5">
        <v>100</v>
      </c>
      <c r="G16" s="49">
        <v>4100</v>
      </c>
      <c r="H16" s="49">
        <v>0</v>
      </c>
      <c r="I16" s="10" t="s">
        <v>24</v>
      </c>
      <c r="J16" s="7" t="s">
        <v>82</v>
      </c>
    </row>
    <row r="17" spans="1:10" ht="22.5">
      <c r="A17" s="5">
        <v>11</v>
      </c>
      <c r="B17" s="11" t="s">
        <v>96</v>
      </c>
      <c r="C17" s="11" t="s">
        <v>20</v>
      </c>
      <c r="D17" s="8" t="s">
        <v>95</v>
      </c>
      <c r="E17" s="8" t="s">
        <v>95</v>
      </c>
      <c r="F17" s="5">
        <v>100</v>
      </c>
      <c r="G17" s="49">
        <v>27335.04</v>
      </c>
      <c r="H17" s="49">
        <v>0</v>
      </c>
      <c r="I17" s="10" t="s">
        <v>24</v>
      </c>
      <c r="J17" s="7" t="s">
        <v>82</v>
      </c>
    </row>
    <row r="18" spans="1:10" ht="21" customHeight="1">
      <c r="A18" s="5">
        <v>12</v>
      </c>
      <c r="B18" s="11" t="s">
        <v>97</v>
      </c>
      <c r="C18" s="11" t="s">
        <v>20</v>
      </c>
      <c r="D18" s="5">
        <v>2007</v>
      </c>
      <c r="E18" s="5">
        <v>2007</v>
      </c>
      <c r="F18" s="5">
        <v>100</v>
      </c>
      <c r="G18" s="49">
        <v>9428</v>
      </c>
      <c r="H18" s="49">
        <v>0</v>
      </c>
      <c r="I18" s="10" t="s">
        <v>24</v>
      </c>
      <c r="J18" s="7" t="s">
        <v>82</v>
      </c>
    </row>
    <row r="19" spans="1:10" ht="22.5" customHeight="1">
      <c r="A19" s="5">
        <v>13</v>
      </c>
      <c r="B19" s="11" t="s">
        <v>98</v>
      </c>
      <c r="C19" s="11" t="s">
        <v>20</v>
      </c>
      <c r="D19" s="5">
        <v>2007</v>
      </c>
      <c r="E19" s="5">
        <v>2007</v>
      </c>
      <c r="F19" s="5">
        <v>100</v>
      </c>
      <c r="G19" s="49">
        <v>3652</v>
      </c>
      <c r="H19" s="49">
        <v>0</v>
      </c>
      <c r="I19" s="10" t="s">
        <v>24</v>
      </c>
      <c r="J19" s="7" t="s">
        <v>82</v>
      </c>
    </row>
    <row r="20" spans="1:10" ht="22.5">
      <c r="A20" s="5">
        <v>14</v>
      </c>
      <c r="B20" s="11" t="s">
        <v>99</v>
      </c>
      <c r="C20" s="11" t="s">
        <v>20</v>
      </c>
      <c r="D20" s="8" t="s">
        <v>92</v>
      </c>
      <c r="E20" s="8" t="s">
        <v>92</v>
      </c>
      <c r="F20" s="5">
        <v>100</v>
      </c>
      <c r="G20" s="49">
        <v>8240</v>
      </c>
      <c r="H20" s="49">
        <v>0</v>
      </c>
      <c r="I20" s="10" t="s">
        <v>24</v>
      </c>
      <c r="J20" s="7" t="s">
        <v>82</v>
      </c>
    </row>
    <row r="21" spans="1:10" ht="22.5">
      <c r="A21" s="5">
        <v>15</v>
      </c>
      <c r="B21" s="11" t="s">
        <v>100</v>
      </c>
      <c r="C21" s="11" t="s">
        <v>20</v>
      </c>
      <c r="D21" s="8" t="s">
        <v>92</v>
      </c>
      <c r="E21" s="8" t="s">
        <v>92</v>
      </c>
      <c r="F21" s="5">
        <v>100</v>
      </c>
      <c r="G21" s="49">
        <v>3321.38</v>
      </c>
      <c r="H21" s="49">
        <v>0</v>
      </c>
      <c r="I21" s="10" t="s">
        <v>24</v>
      </c>
      <c r="J21" s="7" t="s">
        <v>82</v>
      </c>
    </row>
    <row r="22" spans="1:10" ht="22.5">
      <c r="A22" s="5">
        <v>16</v>
      </c>
      <c r="B22" s="11" t="s">
        <v>101</v>
      </c>
      <c r="C22" s="11" t="s">
        <v>20</v>
      </c>
      <c r="D22" s="8" t="s">
        <v>102</v>
      </c>
      <c r="E22" s="8" t="s">
        <v>102</v>
      </c>
      <c r="F22" s="5">
        <v>100</v>
      </c>
      <c r="G22" s="49">
        <v>25762.78</v>
      </c>
      <c r="H22" s="49">
        <v>0</v>
      </c>
      <c r="I22" s="10" t="s">
        <v>24</v>
      </c>
      <c r="J22" s="7" t="s">
        <v>82</v>
      </c>
    </row>
    <row r="23" spans="1:10" ht="22.5">
      <c r="A23" s="5">
        <v>17</v>
      </c>
      <c r="B23" s="11" t="s">
        <v>80</v>
      </c>
      <c r="C23" s="11" t="s">
        <v>20</v>
      </c>
      <c r="D23" s="8" t="s">
        <v>89</v>
      </c>
      <c r="E23" s="8" t="s">
        <v>89</v>
      </c>
      <c r="F23" s="5">
        <v>100</v>
      </c>
      <c r="G23" s="49">
        <v>20200</v>
      </c>
      <c r="H23" s="49">
        <v>0</v>
      </c>
      <c r="I23" s="22" t="s">
        <v>24</v>
      </c>
      <c r="J23" s="7" t="s">
        <v>82</v>
      </c>
    </row>
    <row r="24" spans="1:10" ht="24" customHeight="1">
      <c r="A24" s="5">
        <v>18</v>
      </c>
      <c r="B24" s="11" t="s">
        <v>103</v>
      </c>
      <c r="C24" s="11" t="s">
        <v>20</v>
      </c>
      <c r="D24" s="8" t="s">
        <v>104</v>
      </c>
      <c r="E24" s="8" t="s">
        <v>104</v>
      </c>
      <c r="F24" s="5">
        <v>100</v>
      </c>
      <c r="G24" s="49">
        <v>7500</v>
      </c>
      <c r="H24" s="49">
        <v>0</v>
      </c>
      <c r="I24" s="22" t="s">
        <v>24</v>
      </c>
      <c r="J24" s="7" t="s">
        <v>82</v>
      </c>
    </row>
    <row r="25" spans="1:10" ht="24" customHeight="1">
      <c r="A25" s="5">
        <v>19</v>
      </c>
      <c r="B25" s="23" t="s">
        <v>105</v>
      </c>
      <c r="C25" s="11" t="s">
        <v>20</v>
      </c>
      <c r="D25" s="8" t="s">
        <v>106</v>
      </c>
      <c r="E25" s="8" t="s">
        <v>106</v>
      </c>
      <c r="F25" s="5">
        <v>100</v>
      </c>
      <c r="G25" s="49">
        <v>51000</v>
      </c>
      <c r="H25" s="49">
        <v>0</v>
      </c>
      <c r="I25" s="10" t="s">
        <v>24</v>
      </c>
      <c r="J25" s="7" t="s">
        <v>82</v>
      </c>
    </row>
    <row r="26" spans="1:10" ht="24" customHeight="1">
      <c r="A26" s="5">
        <v>20</v>
      </c>
      <c r="B26" s="11" t="s">
        <v>107</v>
      </c>
      <c r="C26" s="11" t="s">
        <v>20</v>
      </c>
      <c r="D26" s="8" t="s">
        <v>106</v>
      </c>
      <c r="E26" s="8" t="s">
        <v>106</v>
      </c>
      <c r="F26" s="5">
        <v>100</v>
      </c>
      <c r="G26" s="49">
        <v>48500</v>
      </c>
      <c r="H26" s="49">
        <v>0</v>
      </c>
      <c r="I26" s="10" t="s">
        <v>24</v>
      </c>
      <c r="J26" s="7" t="s">
        <v>82</v>
      </c>
    </row>
    <row r="27" spans="1:10" ht="24" customHeight="1">
      <c r="A27" s="5">
        <v>21</v>
      </c>
      <c r="B27" s="11" t="s">
        <v>108</v>
      </c>
      <c r="C27" s="11" t="s">
        <v>20</v>
      </c>
      <c r="D27" s="8" t="s">
        <v>106</v>
      </c>
      <c r="E27" s="8" t="s">
        <v>106</v>
      </c>
      <c r="F27" s="5">
        <v>100</v>
      </c>
      <c r="G27" s="49">
        <v>12640</v>
      </c>
      <c r="H27" s="49">
        <v>0</v>
      </c>
      <c r="I27" s="10" t="s">
        <v>24</v>
      </c>
      <c r="J27" s="7" t="s">
        <v>82</v>
      </c>
    </row>
    <row r="28" spans="1:10" ht="24" customHeight="1">
      <c r="A28" s="5">
        <v>22</v>
      </c>
      <c r="B28" s="11" t="s">
        <v>109</v>
      </c>
      <c r="C28" s="11" t="s">
        <v>20</v>
      </c>
      <c r="D28" s="8" t="s">
        <v>106</v>
      </c>
      <c r="E28" s="8" t="s">
        <v>106</v>
      </c>
      <c r="F28" s="5">
        <v>100</v>
      </c>
      <c r="G28" s="49">
        <v>34500</v>
      </c>
      <c r="H28" s="49">
        <v>0</v>
      </c>
      <c r="I28" s="10" t="s">
        <v>24</v>
      </c>
      <c r="J28" s="7" t="s">
        <v>82</v>
      </c>
    </row>
    <row r="29" spans="1:10" ht="24" customHeight="1">
      <c r="A29" s="5">
        <v>23</v>
      </c>
      <c r="B29" s="11" t="s">
        <v>110</v>
      </c>
      <c r="C29" s="11" t="s">
        <v>20</v>
      </c>
      <c r="D29" s="8" t="s">
        <v>106</v>
      </c>
      <c r="E29" s="8" t="s">
        <v>106</v>
      </c>
      <c r="F29" s="5">
        <v>100</v>
      </c>
      <c r="G29" s="49">
        <v>11750</v>
      </c>
      <c r="H29" s="49">
        <v>0</v>
      </c>
      <c r="I29" s="10" t="s">
        <v>24</v>
      </c>
      <c r="J29" s="7" t="s">
        <v>82</v>
      </c>
    </row>
    <row r="30" spans="1:10" ht="24" customHeight="1">
      <c r="A30" s="5">
        <v>24</v>
      </c>
      <c r="B30" s="11" t="s">
        <v>111</v>
      </c>
      <c r="C30" s="11" t="s">
        <v>20</v>
      </c>
      <c r="D30" s="8" t="s">
        <v>106</v>
      </c>
      <c r="E30" s="8" t="s">
        <v>106</v>
      </c>
      <c r="F30" s="5">
        <v>99</v>
      </c>
      <c r="G30" s="49">
        <v>144000</v>
      </c>
      <c r="H30" s="49">
        <v>2400</v>
      </c>
      <c r="I30" s="10" t="s">
        <v>24</v>
      </c>
      <c r="J30" s="7" t="s">
        <v>82</v>
      </c>
    </row>
    <row r="31" spans="1:10" ht="24" customHeight="1">
      <c r="A31" s="5">
        <v>25</v>
      </c>
      <c r="B31" s="11" t="s">
        <v>253</v>
      </c>
      <c r="C31" s="11" t="s">
        <v>20</v>
      </c>
      <c r="D31" s="8" t="s">
        <v>254</v>
      </c>
      <c r="E31" s="8" t="s">
        <v>254</v>
      </c>
      <c r="F31" s="5">
        <v>100</v>
      </c>
      <c r="G31" s="49">
        <v>20964</v>
      </c>
      <c r="H31" s="49">
        <v>0</v>
      </c>
      <c r="I31" s="10" t="s">
        <v>24</v>
      </c>
      <c r="J31" s="7" t="s">
        <v>82</v>
      </c>
    </row>
    <row r="32" spans="1:10" ht="24" customHeight="1">
      <c r="A32" s="5">
        <v>26</v>
      </c>
      <c r="B32" s="11" t="s">
        <v>255</v>
      </c>
      <c r="C32" s="11" t="s">
        <v>20</v>
      </c>
      <c r="D32" s="8" t="s">
        <v>254</v>
      </c>
      <c r="E32" s="8" t="s">
        <v>254</v>
      </c>
      <c r="F32" s="5">
        <v>100</v>
      </c>
      <c r="G32" s="49" t="s">
        <v>256</v>
      </c>
      <c r="H32" s="49">
        <v>0</v>
      </c>
      <c r="I32" s="10" t="s">
        <v>24</v>
      </c>
      <c r="J32" s="7" t="s">
        <v>82</v>
      </c>
    </row>
    <row r="33" spans="1:10" ht="24" customHeight="1">
      <c r="A33" s="5">
        <v>27</v>
      </c>
      <c r="B33" s="69" t="s">
        <v>257</v>
      </c>
      <c r="C33" s="11" t="s">
        <v>20</v>
      </c>
      <c r="D33" s="8" t="s">
        <v>254</v>
      </c>
      <c r="E33" s="8" t="s">
        <v>254</v>
      </c>
      <c r="F33" s="5">
        <v>100</v>
      </c>
      <c r="G33" s="49">
        <v>54182</v>
      </c>
      <c r="H33" s="49">
        <v>0</v>
      </c>
      <c r="I33" s="10" t="s">
        <v>24</v>
      </c>
      <c r="J33" s="7" t="s">
        <v>82</v>
      </c>
    </row>
    <row r="34" spans="1:10" ht="24" customHeight="1">
      <c r="A34" s="5"/>
      <c r="B34" s="69" t="s">
        <v>258</v>
      </c>
      <c r="C34" s="11" t="s">
        <v>20</v>
      </c>
      <c r="D34" s="8" t="s">
        <v>259</v>
      </c>
      <c r="E34" s="8" t="s">
        <v>259</v>
      </c>
      <c r="F34" s="5">
        <v>100</v>
      </c>
      <c r="G34" s="49">
        <v>73900</v>
      </c>
      <c r="H34" s="49">
        <v>0</v>
      </c>
      <c r="I34" s="10" t="s">
        <v>24</v>
      </c>
      <c r="J34" s="7" t="s">
        <v>82</v>
      </c>
    </row>
    <row r="35" spans="6:8" ht="12.75">
      <c r="F35" s="2" t="s">
        <v>31</v>
      </c>
      <c r="G35" s="20">
        <f>SUM(G7:G34)</f>
        <v>660536</v>
      </c>
      <c r="H35" s="20">
        <f>SUM(H7:H34)</f>
        <v>2400</v>
      </c>
    </row>
    <row r="37" ht="12.75">
      <c r="B37" s="25">
        <v>44927</v>
      </c>
    </row>
    <row r="40" spans="3:8" ht="12.75">
      <c r="C40" s="1" t="s">
        <v>112</v>
      </c>
      <c r="D40" s="1"/>
      <c r="E40" s="1"/>
      <c r="F40" s="1"/>
      <c r="G40" s="1"/>
      <c r="H40" s="1" t="s">
        <v>146</v>
      </c>
    </row>
    <row r="42" spans="3:9" ht="12.75">
      <c r="C42" s="1" t="s">
        <v>32</v>
      </c>
      <c r="H42" s="77" t="s">
        <v>179</v>
      </c>
      <c r="I42" s="77"/>
    </row>
  </sheetData>
  <sheetProtection/>
  <autoFilter ref="A5:J35"/>
  <mergeCells count="4">
    <mergeCell ref="A1:J1"/>
    <mergeCell ref="A2:J2"/>
    <mergeCell ref="A3:J3"/>
    <mergeCell ref="H42:I4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.140625" style="1" customWidth="1"/>
    <col min="2" max="2" width="17.421875" style="1" customWidth="1"/>
    <col min="3" max="3" width="11.7109375" style="1" customWidth="1"/>
    <col min="4" max="5" width="12.8515625" style="2" customWidth="1"/>
    <col min="6" max="6" width="11.421875" style="2" customWidth="1"/>
    <col min="7" max="7" width="10.57421875" style="2" customWidth="1"/>
    <col min="8" max="8" width="11.7109375" style="2" customWidth="1"/>
    <col min="9" max="9" width="11.57421875" style="2" customWidth="1"/>
    <col min="10" max="10" width="14.140625" style="1" customWidth="1"/>
    <col min="11" max="11" width="17.00390625" style="1" customWidth="1"/>
    <col min="12" max="16384" width="9.00390625" style="1" customWidth="1"/>
  </cols>
  <sheetData>
    <row r="1" spans="1:11" ht="15.75">
      <c r="A1" s="76" t="s">
        <v>113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76" t="s">
        <v>114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1" ht="38.25">
      <c r="A5" s="3" t="s">
        <v>3</v>
      </c>
      <c r="B5" s="4" t="s">
        <v>4</v>
      </c>
      <c r="C5" s="3" t="s">
        <v>6</v>
      </c>
      <c r="D5" s="3" t="s">
        <v>79</v>
      </c>
      <c r="E5" s="3" t="s">
        <v>8</v>
      </c>
      <c r="F5" s="3" t="s">
        <v>36</v>
      </c>
      <c r="G5" s="3" t="s">
        <v>11</v>
      </c>
      <c r="H5" s="3" t="s">
        <v>12</v>
      </c>
      <c r="I5" s="3" t="s">
        <v>13</v>
      </c>
      <c r="J5" s="3" t="s">
        <v>16</v>
      </c>
      <c r="K5" s="3" t="s">
        <v>17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23.25" customHeight="1">
      <c r="A7" s="5">
        <v>1</v>
      </c>
      <c r="B7" s="11" t="s">
        <v>115</v>
      </c>
      <c r="C7" s="11" t="s">
        <v>20</v>
      </c>
      <c r="D7" s="8" t="s">
        <v>116</v>
      </c>
      <c r="E7" s="8" t="s">
        <v>116</v>
      </c>
      <c r="F7" s="8" t="s">
        <v>39</v>
      </c>
      <c r="G7" s="5">
        <v>100</v>
      </c>
      <c r="H7" s="16">
        <v>4285</v>
      </c>
      <c r="I7" s="16">
        <v>0</v>
      </c>
      <c r="J7" s="10" t="s">
        <v>24</v>
      </c>
      <c r="K7" s="7" t="s">
        <v>40</v>
      </c>
    </row>
    <row r="8" spans="1:11" ht="22.5" customHeight="1">
      <c r="A8" s="5">
        <f aca="true" t="shared" si="0" ref="A8:A18">A7+1</f>
        <v>2</v>
      </c>
      <c r="B8" s="11" t="s">
        <v>117</v>
      </c>
      <c r="C8" s="11" t="s">
        <v>20</v>
      </c>
      <c r="D8" s="8" t="s">
        <v>81</v>
      </c>
      <c r="E8" s="8" t="s">
        <v>81</v>
      </c>
      <c r="F8" s="8" t="s">
        <v>27</v>
      </c>
      <c r="G8" s="5">
        <v>100</v>
      </c>
      <c r="H8" s="16">
        <v>3313.37</v>
      </c>
      <c r="I8" s="16">
        <v>0</v>
      </c>
      <c r="J8" s="10" t="s">
        <v>24</v>
      </c>
      <c r="K8" s="7" t="s">
        <v>40</v>
      </c>
    </row>
    <row r="9" spans="1:11" ht="22.5" customHeight="1">
      <c r="A9" s="5">
        <f t="shared" si="0"/>
        <v>3</v>
      </c>
      <c r="B9" s="11" t="s">
        <v>118</v>
      </c>
      <c r="C9" s="11" t="s">
        <v>20</v>
      </c>
      <c r="D9" s="8" t="s">
        <v>81</v>
      </c>
      <c r="E9" s="8" t="s">
        <v>81</v>
      </c>
      <c r="F9" s="8" t="s">
        <v>39</v>
      </c>
      <c r="G9" s="5">
        <v>100</v>
      </c>
      <c r="H9" s="16">
        <v>3173.73</v>
      </c>
      <c r="I9" s="16">
        <v>0</v>
      </c>
      <c r="J9" s="10" t="s">
        <v>24</v>
      </c>
      <c r="K9" s="7" t="s">
        <v>40</v>
      </c>
    </row>
    <row r="10" spans="1:11" ht="22.5" customHeight="1">
      <c r="A10" s="5">
        <f t="shared" si="0"/>
        <v>4</v>
      </c>
      <c r="B10" s="11" t="s">
        <v>119</v>
      </c>
      <c r="C10" s="11" t="s">
        <v>20</v>
      </c>
      <c r="D10" s="8" t="s">
        <v>81</v>
      </c>
      <c r="E10" s="8" t="s">
        <v>81</v>
      </c>
      <c r="F10" s="8" t="s">
        <v>27</v>
      </c>
      <c r="G10" s="5">
        <v>100</v>
      </c>
      <c r="H10" s="16">
        <v>9161.64</v>
      </c>
      <c r="I10" s="16">
        <v>0</v>
      </c>
      <c r="J10" s="10" t="s">
        <v>24</v>
      </c>
      <c r="K10" s="7" t="s">
        <v>40</v>
      </c>
    </row>
    <row r="11" spans="1:11" ht="24" customHeight="1">
      <c r="A11" s="5">
        <f t="shared" si="0"/>
        <v>5</v>
      </c>
      <c r="B11" s="11" t="s">
        <v>120</v>
      </c>
      <c r="C11" s="11" t="s">
        <v>20</v>
      </c>
      <c r="D11" s="8" t="s">
        <v>81</v>
      </c>
      <c r="E11" s="8" t="s">
        <v>81</v>
      </c>
      <c r="F11" s="8" t="s">
        <v>121</v>
      </c>
      <c r="G11" s="5">
        <v>100</v>
      </c>
      <c r="H11" s="16">
        <v>3871.94</v>
      </c>
      <c r="I11" s="16">
        <v>0</v>
      </c>
      <c r="J11" s="10" t="s">
        <v>24</v>
      </c>
      <c r="K11" s="7" t="s">
        <v>40</v>
      </c>
    </row>
    <row r="12" spans="1:11" ht="22.5" customHeight="1">
      <c r="A12" s="5">
        <f t="shared" si="0"/>
        <v>6</v>
      </c>
      <c r="B12" s="11" t="s">
        <v>117</v>
      </c>
      <c r="C12" s="11" t="s">
        <v>20</v>
      </c>
      <c r="D12" s="8" t="s">
        <v>122</v>
      </c>
      <c r="E12" s="8" t="s">
        <v>89</v>
      </c>
      <c r="F12" s="8" t="s">
        <v>27</v>
      </c>
      <c r="G12" s="5">
        <v>100</v>
      </c>
      <c r="H12" s="16">
        <v>12960</v>
      </c>
      <c r="I12" s="16">
        <v>0</v>
      </c>
      <c r="J12" s="10" t="s">
        <v>24</v>
      </c>
      <c r="K12" s="7" t="s">
        <v>40</v>
      </c>
    </row>
    <row r="13" spans="1:11" ht="22.5" customHeight="1">
      <c r="A13" s="5">
        <f t="shared" si="0"/>
        <v>7</v>
      </c>
      <c r="B13" s="11" t="s">
        <v>123</v>
      </c>
      <c r="C13" s="11" t="s">
        <v>20</v>
      </c>
      <c r="D13" s="8" t="s">
        <v>122</v>
      </c>
      <c r="E13" s="8" t="s">
        <v>89</v>
      </c>
      <c r="F13" s="8" t="s">
        <v>27</v>
      </c>
      <c r="G13" s="5">
        <v>100</v>
      </c>
      <c r="H13" s="16">
        <v>9998</v>
      </c>
      <c r="I13" s="16">
        <v>0</v>
      </c>
      <c r="J13" s="10" t="s">
        <v>24</v>
      </c>
      <c r="K13" s="7" t="s">
        <v>40</v>
      </c>
    </row>
    <row r="14" spans="1:11" ht="23.25" customHeight="1">
      <c r="A14" s="5">
        <f t="shared" si="0"/>
        <v>8</v>
      </c>
      <c r="B14" s="11" t="s">
        <v>123</v>
      </c>
      <c r="C14" s="11" t="s">
        <v>20</v>
      </c>
      <c r="D14" s="8" t="s">
        <v>122</v>
      </c>
      <c r="E14" s="8" t="s">
        <v>89</v>
      </c>
      <c r="F14" s="8" t="s">
        <v>27</v>
      </c>
      <c r="G14" s="5">
        <v>100</v>
      </c>
      <c r="H14" s="16">
        <v>5800</v>
      </c>
      <c r="I14" s="16">
        <v>0</v>
      </c>
      <c r="J14" s="10" t="s">
        <v>24</v>
      </c>
      <c r="K14" s="7" t="s">
        <v>40</v>
      </c>
    </row>
    <row r="15" spans="1:11" ht="23.25" customHeight="1">
      <c r="A15" s="5">
        <f t="shared" si="0"/>
        <v>9</v>
      </c>
      <c r="B15" s="11" t="s">
        <v>124</v>
      </c>
      <c r="C15" s="11" t="s">
        <v>20</v>
      </c>
      <c r="D15" s="8" t="s">
        <v>125</v>
      </c>
      <c r="E15" s="8" t="s">
        <v>126</v>
      </c>
      <c r="F15" s="8" t="s">
        <v>27</v>
      </c>
      <c r="G15" s="5">
        <v>100</v>
      </c>
      <c r="H15" s="16">
        <v>3300</v>
      </c>
      <c r="I15" s="16">
        <v>0</v>
      </c>
      <c r="J15" s="10" t="s">
        <v>24</v>
      </c>
      <c r="K15" s="7" t="s">
        <v>40</v>
      </c>
    </row>
    <row r="16" spans="1:11" ht="22.5" customHeight="1">
      <c r="A16" s="5">
        <f t="shared" si="0"/>
        <v>10</v>
      </c>
      <c r="B16" s="11" t="s">
        <v>127</v>
      </c>
      <c r="C16" s="11" t="s">
        <v>20</v>
      </c>
      <c r="D16" s="8" t="s">
        <v>128</v>
      </c>
      <c r="E16" s="8" t="s">
        <v>129</v>
      </c>
      <c r="F16" s="8" t="s">
        <v>27</v>
      </c>
      <c r="G16" s="5">
        <v>100</v>
      </c>
      <c r="H16" s="16">
        <v>5344.92</v>
      </c>
      <c r="I16" s="16">
        <v>0</v>
      </c>
      <c r="J16" s="10" t="s">
        <v>24</v>
      </c>
      <c r="K16" s="7" t="s">
        <v>40</v>
      </c>
    </row>
    <row r="17" spans="1:11" ht="22.5" customHeight="1">
      <c r="A17" s="5">
        <f t="shared" si="0"/>
        <v>11</v>
      </c>
      <c r="B17" s="11" t="s">
        <v>115</v>
      </c>
      <c r="C17" s="11" t="s">
        <v>20</v>
      </c>
      <c r="D17" s="8" t="s">
        <v>128</v>
      </c>
      <c r="E17" s="8" t="s">
        <v>116</v>
      </c>
      <c r="F17" s="8" t="s">
        <v>130</v>
      </c>
      <c r="G17" s="5">
        <v>100</v>
      </c>
      <c r="H17" s="16">
        <v>15000</v>
      </c>
      <c r="I17" s="16">
        <v>0</v>
      </c>
      <c r="J17" s="10" t="s">
        <v>24</v>
      </c>
      <c r="K17" s="7" t="s">
        <v>40</v>
      </c>
    </row>
    <row r="18" spans="1:11" ht="22.5" customHeight="1">
      <c r="A18" s="5">
        <f t="shared" si="0"/>
        <v>12</v>
      </c>
      <c r="B18" s="11" t="s">
        <v>131</v>
      </c>
      <c r="C18" s="11" t="s">
        <v>20</v>
      </c>
      <c r="D18" s="8" t="s">
        <v>132</v>
      </c>
      <c r="E18" s="8" t="s">
        <v>85</v>
      </c>
      <c r="F18" s="8" t="s">
        <v>27</v>
      </c>
      <c r="G18" s="5">
        <v>100</v>
      </c>
      <c r="H18" s="16">
        <v>8000</v>
      </c>
      <c r="I18" s="16">
        <v>0</v>
      </c>
      <c r="J18" s="10" t="s">
        <v>24</v>
      </c>
      <c r="K18" s="7" t="s">
        <v>40</v>
      </c>
    </row>
    <row r="19" spans="7:9" ht="12.75">
      <c r="G19" s="2" t="s">
        <v>31</v>
      </c>
      <c r="H19" s="9">
        <f>SUM(H7:H18)</f>
        <v>84208.59999999999</v>
      </c>
      <c r="I19" s="9">
        <f>SUM(I7:I16)</f>
        <v>0</v>
      </c>
    </row>
    <row r="21" ht="12.75">
      <c r="B21" s="25">
        <v>44927</v>
      </c>
    </row>
    <row r="22" spans="3:8" ht="12.75">
      <c r="C22" s="1" t="s">
        <v>145</v>
      </c>
      <c r="D22" s="1"/>
      <c r="G22" s="75" t="s">
        <v>146</v>
      </c>
      <c r="H22" s="75"/>
    </row>
    <row r="23" ht="12.75">
      <c r="D23" s="1"/>
    </row>
    <row r="24" spans="3:8" ht="12.75">
      <c r="C24" s="1" t="s">
        <v>32</v>
      </c>
      <c r="D24" s="1"/>
      <c r="G24" s="75" t="s">
        <v>179</v>
      </c>
      <c r="H24" s="75"/>
    </row>
  </sheetData>
  <sheetProtection/>
  <mergeCells count="5">
    <mergeCell ref="G24:H24"/>
    <mergeCell ref="A1:K1"/>
    <mergeCell ref="A2:K2"/>
    <mergeCell ref="A3:K3"/>
    <mergeCell ref="G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7">
      <selection activeCell="H19" sqref="H19:L38"/>
    </sheetView>
  </sheetViews>
  <sheetFormatPr defaultColWidth="9.00390625" defaultRowHeight="12.75"/>
  <cols>
    <col min="1" max="1" width="9.00390625" style="50" customWidth="1"/>
    <col min="2" max="2" width="16.28125" style="50" customWidth="1"/>
    <col min="3" max="3" width="24.57421875" style="50" customWidth="1"/>
    <col min="4" max="5" width="12.00390625" style="50" customWidth="1"/>
    <col min="6" max="6" width="14.8515625" style="50" customWidth="1"/>
    <col min="7" max="7" width="17.28125" style="50" customWidth="1"/>
    <col min="8" max="8" width="13.28125" style="50" customWidth="1"/>
    <col min="9" max="9" width="11.7109375" style="50" bestFit="1" customWidth="1"/>
    <col min="10" max="10" width="12.57421875" style="50" customWidth="1"/>
    <col min="11" max="11" width="10.8515625" style="50" customWidth="1"/>
    <col min="12" max="12" width="34.28125" style="50" customWidth="1"/>
    <col min="13" max="16384" width="9.00390625" style="50" customWidth="1"/>
  </cols>
  <sheetData>
    <row r="1" spans="1:12" ht="15.75">
      <c r="A1" s="79" t="s">
        <v>251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.7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>
      <c r="A3" s="79" t="s">
        <v>133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3:10" ht="12.75">
      <c r="C4" s="50" t="s">
        <v>134</v>
      </c>
      <c r="F4" s="51"/>
      <c r="G4" s="51"/>
      <c r="H4" s="51"/>
      <c r="I4" s="51"/>
      <c r="J4" s="51"/>
    </row>
    <row r="5" spans="1:12" ht="63.75">
      <c r="A5" s="52" t="s">
        <v>3</v>
      </c>
      <c r="B5" s="52" t="s">
        <v>135</v>
      </c>
      <c r="C5" s="52" t="s">
        <v>174</v>
      </c>
      <c r="D5" s="52" t="s">
        <v>248</v>
      </c>
      <c r="E5" s="52" t="s">
        <v>171</v>
      </c>
      <c r="F5" s="52" t="s">
        <v>136</v>
      </c>
      <c r="G5" s="53" t="s">
        <v>137</v>
      </c>
      <c r="H5" s="54" t="s">
        <v>138</v>
      </c>
      <c r="I5" s="52" t="s">
        <v>12</v>
      </c>
      <c r="J5" s="52" t="s">
        <v>13</v>
      </c>
      <c r="K5" s="52" t="s">
        <v>16</v>
      </c>
      <c r="L5" s="52" t="s">
        <v>17</v>
      </c>
    </row>
    <row r="6" spans="1:12" ht="12.75">
      <c r="A6" s="55">
        <v>1</v>
      </c>
      <c r="B6" s="55">
        <v>2</v>
      </c>
      <c r="C6" s="55">
        <v>3</v>
      </c>
      <c r="D6" s="55"/>
      <c r="E6" s="55"/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</row>
    <row r="7" spans="1:12" ht="33.75">
      <c r="A7" s="56">
        <v>1</v>
      </c>
      <c r="B7" s="57" t="s">
        <v>139</v>
      </c>
      <c r="C7" s="58" t="s">
        <v>20</v>
      </c>
      <c r="D7" s="58">
        <v>1292000</v>
      </c>
      <c r="E7" s="58" t="s">
        <v>139</v>
      </c>
      <c r="F7" s="59" t="s">
        <v>175</v>
      </c>
      <c r="G7" s="60" t="s">
        <v>140</v>
      </c>
      <c r="H7" s="61" t="s">
        <v>147</v>
      </c>
      <c r="I7" s="61" t="s">
        <v>147</v>
      </c>
      <c r="J7" s="61" t="s">
        <v>57</v>
      </c>
      <c r="K7" s="62" t="s">
        <v>24</v>
      </c>
      <c r="L7" s="58" t="s">
        <v>246</v>
      </c>
    </row>
    <row r="8" spans="1:12" ht="33.75">
      <c r="A8" s="56">
        <v>2</v>
      </c>
      <c r="B8" s="57" t="s">
        <v>139</v>
      </c>
      <c r="C8" s="63" t="s">
        <v>215</v>
      </c>
      <c r="D8" s="58">
        <v>1500</v>
      </c>
      <c r="E8" s="58" t="s">
        <v>139</v>
      </c>
      <c r="F8" s="59" t="s">
        <v>249</v>
      </c>
      <c r="G8" s="64" t="s">
        <v>180</v>
      </c>
      <c r="H8" s="65">
        <v>102150</v>
      </c>
      <c r="I8" s="66">
        <v>102150</v>
      </c>
      <c r="J8" s="61" t="s">
        <v>57</v>
      </c>
      <c r="K8" s="62" t="s">
        <v>24</v>
      </c>
      <c r="L8" s="63" t="s">
        <v>246</v>
      </c>
    </row>
    <row r="9" spans="1:12" ht="33.75">
      <c r="A9" s="56">
        <v>3</v>
      </c>
      <c r="B9" s="57" t="s">
        <v>139</v>
      </c>
      <c r="C9" s="63" t="s">
        <v>216</v>
      </c>
      <c r="D9" s="58">
        <v>1500</v>
      </c>
      <c r="E9" s="58" t="s">
        <v>139</v>
      </c>
      <c r="F9" s="59" t="s">
        <v>249</v>
      </c>
      <c r="G9" s="64" t="s">
        <v>181</v>
      </c>
      <c r="H9" s="65">
        <v>102150</v>
      </c>
      <c r="I9" s="66">
        <v>102150</v>
      </c>
      <c r="J9" s="61" t="s">
        <v>57</v>
      </c>
      <c r="K9" s="62" t="s">
        <v>24</v>
      </c>
      <c r="L9" s="63" t="s">
        <v>246</v>
      </c>
    </row>
    <row r="10" spans="1:12" ht="33.75">
      <c r="A10" s="56">
        <v>4</v>
      </c>
      <c r="B10" s="57" t="s">
        <v>139</v>
      </c>
      <c r="C10" s="63" t="s">
        <v>217</v>
      </c>
      <c r="D10" s="58">
        <v>1500</v>
      </c>
      <c r="E10" s="58" t="s">
        <v>139</v>
      </c>
      <c r="F10" s="59" t="s">
        <v>249</v>
      </c>
      <c r="G10" s="64" t="s">
        <v>182</v>
      </c>
      <c r="H10" s="65">
        <v>102150</v>
      </c>
      <c r="I10" s="66">
        <v>102150</v>
      </c>
      <c r="J10" s="61" t="s">
        <v>57</v>
      </c>
      <c r="K10" s="62" t="s">
        <v>24</v>
      </c>
      <c r="L10" s="63" t="s">
        <v>246</v>
      </c>
    </row>
    <row r="11" spans="1:12" ht="33.75">
      <c r="A11" s="56">
        <v>5</v>
      </c>
      <c r="B11" s="57" t="s">
        <v>139</v>
      </c>
      <c r="C11" s="63" t="s">
        <v>218</v>
      </c>
      <c r="D11" s="58">
        <v>1500</v>
      </c>
      <c r="E11" s="58" t="s">
        <v>139</v>
      </c>
      <c r="F11" s="59" t="s">
        <v>249</v>
      </c>
      <c r="G11" s="64" t="s">
        <v>183</v>
      </c>
      <c r="H11" s="65">
        <v>102150</v>
      </c>
      <c r="I11" s="66">
        <v>102150</v>
      </c>
      <c r="J11" s="61" t="s">
        <v>57</v>
      </c>
      <c r="K11" s="62" t="s">
        <v>24</v>
      </c>
      <c r="L11" s="63" t="s">
        <v>246</v>
      </c>
    </row>
    <row r="12" spans="1:12" ht="33.75">
      <c r="A12" s="56">
        <v>6</v>
      </c>
      <c r="B12" s="57" t="s">
        <v>139</v>
      </c>
      <c r="C12" s="63" t="s">
        <v>219</v>
      </c>
      <c r="D12" s="58">
        <v>1500</v>
      </c>
      <c r="E12" s="58" t="s">
        <v>139</v>
      </c>
      <c r="F12" s="59" t="s">
        <v>249</v>
      </c>
      <c r="G12" s="64" t="s">
        <v>184</v>
      </c>
      <c r="H12" s="65">
        <v>102150</v>
      </c>
      <c r="I12" s="66">
        <v>102150</v>
      </c>
      <c r="J12" s="61" t="s">
        <v>57</v>
      </c>
      <c r="K12" s="62" t="s">
        <v>24</v>
      </c>
      <c r="L12" s="63" t="s">
        <v>246</v>
      </c>
    </row>
    <row r="13" spans="1:12" ht="33.75">
      <c r="A13" s="56">
        <v>7</v>
      </c>
      <c r="B13" s="57" t="s">
        <v>139</v>
      </c>
      <c r="C13" s="63" t="s">
        <v>220</v>
      </c>
      <c r="D13" s="58">
        <v>1500</v>
      </c>
      <c r="E13" s="58" t="s">
        <v>139</v>
      </c>
      <c r="F13" s="59" t="s">
        <v>249</v>
      </c>
      <c r="G13" s="64" t="s">
        <v>185</v>
      </c>
      <c r="H13" s="65">
        <v>102150</v>
      </c>
      <c r="I13" s="66">
        <v>102150</v>
      </c>
      <c r="J13" s="61" t="s">
        <v>57</v>
      </c>
      <c r="K13" s="62" t="s">
        <v>24</v>
      </c>
      <c r="L13" s="63" t="s">
        <v>246</v>
      </c>
    </row>
    <row r="14" spans="1:12" ht="33.75">
      <c r="A14" s="56">
        <v>8</v>
      </c>
      <c r="B14" s="57" t="s">
        <v>139</v>
      </c>
      <c r="C14" s="63" t="s">
        <v>221</v>
      </c>
      <c r="D14" s="58">
        <v>1500</v>
      </c>
      <c r="E14" s="58" t="s">
        <v>139</v>
      </c>
      <c r="F14" s="59" t="s">
        <v>249</v>
      </c>
      <c r="G14" s="64" t="s">
        <v>186</v>
      </c>
      <c r="H14" s="65">
        <v>102150</v>
      </c>
      <c r="I14" s="66">
        <v>102150</v>
      </c>
      <c r="J14" s="61" t="s">
        <v>57</v>
      </c>
      <c r="K14" s="62" t="s">
        <v>24</v>
      </c>
      <c r="L14" s="63" t="s">
        <v>246</v>
      </c>
    </row>
    <row r="15" spans="1:12" ht="33.75">
      <c r="A15" s="56">
        <v>9</v>
      </c>
      <c r="B15" s="57" t="s">
        <v>139</v>
      </c>
      <c r="C15" s="63" t="s">
        <v>222</v>
      </c>
      <c r="D15" s="58">
        <v>1500</v>
      </c>
      <c r="E15" s="58" t="s">
        <v>139</v>
      </c>
      <c r="F15" s="59" t="s">
        <v>249</v>
      </c>
      <c r="G15" s="64" t="s">
        <v>187</v>
      </c>
      <c r="H15" s="65">
        <v>102150</v>
      </c>
      <c r="I15" s="66">
        <v>102150</v>
      </c>
      <c r="J15" s="61" t="s">
        <v>57</v>
      </c>
      <c r="K15" s="62" t="s">
        <v>24</v>
      </c>
      <c r="L15" s="63" t="s">
        <v>246</v>
      </c>
    </row>
    <row r="16" spans="1:12" ht="33.75">
      <c r="A16" s="56">
        <v>10</v>
      </c>
      <c r="B16" s="57" t="s">
        <v>139</v>
      </c>
      <c r="C16" s="63" t="s">
        <v>223</v>
      </c>
      <c r="D16" s="58">
        <v>1500</v>
      </c>
      <c r="E16" s="58" t="s">
        <v>139</v>
      </c>
      <c r="F16" s="59" t="s">
        <v>249</v>
      </c>
      <c r="G16" s="64" t="s">
        <v>188</v>
      </c>
      <c r="H16" s="65">
        <v>102150</v>
      </c>
      <c r="I16" s="66">
        <v>102150</v>
      </c>
      <c r="J16" s="61" t="s">
        <v>57</v>
      </c>
      <c r="K16" s="62" t="s">
        <v>24</v>
      </c>
      <c r="L16" s="63" t="s">
        <v>246</v>
      </c>
    </row>
    <row r="17" spans="1:12" ht="33.75">
      <c r="A17" s="56">
        <v>11</v>
      </c>
      <c r="B17" s="57" t="s">
        <v>139</v>
      </c>
      <c r="C17" s="63" t="s">
        <v>224</v>
      </c>
      <c r="D17" s="58">
        <v>1500</v>
      </c>
      <c r="E17" s="58" t="s">
        <v>139</v>
      </c>
      <c r="F17" s="59" t="s">
        <v>249</v>
      </c>
      <c r="G17" s="64" t="s">
        <v>189</v>
      </c>
      <c r="H17" s="65">
        <v>102150</v>
      </c>
      <c r="I17" s="66">
        <v>102150</v>
      </c>
      <c r="J17" s="61" t="s">
        <v>57</v>
      </c>
      <c r="K17" s="62" t="s">
        <v>24</v>
      </c>
      <c r="L17" s="63" t="s">
        <v>246</v>
      </c>
    </row>
    <row r="18" spans="1:12" ht="33.75">
      <c r="A18" s="56">
        <v>12</v>
      </c>
      <c r="B18" s="57" t="s">
        <v>139</v>
      </c>
      <c r="C18" s="63" t="s">
        <v>225</v>
      </c>
      <c r="D18" s="58">
        <v>1500</v>
      </c>
      <c r="E18" s="58" t="s">
        <v>139</v>
      </c>
      <c r="F18" s="59" t="s">
        <v>249</v>
      </c>
      <c r="G18" s="64" t="s">
        <v>190</v>
      </c>
      <c r="H18" s="65">
        <v>102150</v>
      </c>
      <c r="I18" s="66">
        <v>102150</v>
      </c>
      <c r="J18" s="61" t="s">
        <v>57</v>
      </c>
      <c r="K18" s="62" t="s">
        <v>24</v>
      </c>
      <c r="L18" s="63" t="s">
        <v>246</v>
      </c>
    </row>
    <row r="19" spans="1:12" ht="33.75">
      <c r="A19" s="56">
        <v>13</v>
      </c>
      <c r="B19" s="57" t="s">
        <v>139</v>
      </c>
      <c r="C19" s="63" t="s">
        <v>226</v>
      </c>
      <c r="D19" s="58">
        <v>2500</v>
      </c>
      <c r="E19" s="58" t="s">
        <v>139</v>
      </c>
      <c r="F19" s="59" t="s">
        <v>252</v>
      </c>
      <c r="G19" s="64" t="s">
        <v>191</v>
      </c>
      <c r="H19" s="65">
        <v>138750</v>
      </c>
      <c r="I19" s="66">
        <v>138750</v>
      </c>
      <c r="J19" s="61" t="s">
        <v>57</v>
      </c>
      <c r="K19" s="62" t="s">
        <v>24</v>
      </c>
      <c r="L19" s="63" t="s">
        <v>246</v>
      </c>
    </row>
    <row r="20" spans="1:12" ht="33.75">
      <c r="A20" s="56">
        <v>14</v>
      </c>
      <c r="B20" s="57" t="s">
        <v>139</v>
      </c>
      <c r="C20" s="63" t="s">
        <v>227</v>
      </c>
      <c r="D20" s="58">
        <v>500</v>
      </c>
      <c r="E20" s="58" t="s">
        <v>139</v>
      </c>
      <c r="F20" s="59" t="s">
        <v>249</v>
      </c>
      <c r="G20" s="64" t="s">
        <v>192</v>
      </c>
      <c r="H20" s="65">
        <v>34050</v>
      </c>
      <c r="I20" s="66">
        <v>34050</v>
      </c>
      <c r="J20" s="61" t="s">
        <v>57</v>
      </c>
      <c r="K20" s="62" t="s">
        <v>24</v>
      </c>
      <c r="L20" s="63" t="s">
        <v>246</v>
      </c>
    </row>
    <row r="21" spans="1:12" ht="45">
      <c r="A21" s="56">
        <v>15</v>
      </c>
      <c r="B21" s="57" t="s">
        <v>139</v>
      </c>
      <c r="C21" s="63" t="s">
        <v>228</v>
      </c>
      <c r="D21" s="58">
        <v>1500</v>
      </c>
      <c r="E21" s="58" t="s">
        <v>139</v>
      </c>
      <c r="F21" s="59" t="s">
        <v>249</v>
      </c>
      <c r="G21" s="64" t="s">
        <v>193</v>
      </c>
      <c r="H21" s="65">
        <v>102150</v>
      </c>
      <c r="I21" s="66">
        <v>102150</v>
      </c>
      <c r="J21" s="61" t="s">
        <v>57</v>
      </c>
      <c r="K21" s="62" t="s">
        <v>24</v>
      </c>
      <c r="L21" s="63" t="s">
        <v>246</v>
      </c>
    </row>
    <row r="22" spans="1:12" ht="33.75">
      <c r="A22" s="56">
        <v>16</v>
      </c>
      <c r="B22" s="57" t="s">
        <v>139</v>
      </c>
      <c r="C22" s="63" t="s">
        <v>229</v>
      </c>
      <c r="D22" s="58">
        <v>1500</v>
      </c>
      <c r="E22" s="58" t="s">
        <v>139</v>
      </c>
      <c r="F22" s="59" t="s">
        <v>249</v>
      </c>
      <c r="G22" s="64" t="s">
        <v>194</v>
      </c>
      <c r="H22" s="65">
        <v>102150</v>
      </c>
      <c r="I22" s="66">
        <v>102150</v>
      </c>
      <c r="J22" s="61"/>
      <c r="K22" s="62" t="s">
        <v>24</v>
      </c>
      <c r="L22" s="63" t="s">
        <v>246</v>
      </c>
    </row>
    <row r="23" spans="1:12" ht="33.75">
      <c r="A23" s="56">
        <v>17</v>
      </c>
      <c r="B23" s="57" t="s">
        <v>139</v>
      </c>
      <c r="C23" s="63" t="s">
        <v>230</v>
      </c>
      <c r="D23" s="58">
        <v>1500</v>
      </c>
      <c r="E23" s="58" t="s">
        <v>139</v>
      </c>
      <c r="F23" s="59" t="s">
        <v>249</v>
      </c>
      <c r="G23" s="64" t="s">
        <v>195</v>
      </c>
      <c r="H23" s="65">
        <v>102150</v>
      </c>
      <c r="I23" s="66">
        <v>102150</v>
      </c>
      <c r="J23" s="61" t="s">
        <v>57</v>
      </c>
      <c r="K23" s="62" t="s">
        <v>24</v>
      </c>
      <c r="L23" s="63" t="s">
        <v>246</v>
      </c>
    </row>
    <row r="24" spans="1:12" ht="33.75">
      <c r="A24" s="56">
        <v>18</v>
      </c>
      <c r="B24" s="57" t="s">
        <v>139</v>
      </c>
      <c r="C24" s="63" t="s">
        <v>231</v>
      </c>
      <c r="D24" s="58">
        <v>1500</v>
      </c>
      <c r="E24" s="58" t="s">
        <v>139</v>
      </c>
      <c r="F24" s="59" t="s">
        <v>249</v>
      </c>
      <c r="G24" s="64" t="s">
        <v>196</v>
      </c>
      <c r="H24" s="65">
        <v>102150</v>
      </c>
      <c r="I24" s="66">
        <v>102150</v>
      </c>
      <c r="J24" s="61" t="s">
        <v>57</v>
      </c>
      <c r="K24" s="62" t="s">
        <v>24</v>
      </c>
      <c r="L24" s="63" t="s">
        <v>246</v>
      </c>
    </row>
    <row r="25" spans="1:12" ht="33.75">
      <c r="A25" s="56">
        <v>19</v>
      </c>
      <c r="B25" s="57" t="s">
        <v>139</v>
      </c>
      <c r="C25" s="63" t="s">
        <v>232</v>
      </c>
      <c r="D25" s="58">
        <v>1500</v>
      </c>
      <c r="E25" s="58" t="s">
        <v>139</v>
      </c>
      <c r="F25" s="59" t="s">
        <v>249</v>
      </c>
      <c r="G25" s="64" t="s">
        <v>197</v>
      </c>
      <c r="H25" s="65">
        <v>102150</v>
      </c>
      <c r="I25" s="66">
        <v>102150</v>
      </c>
      <c r="J25" s="61" t="s">
        <v>57</v>
      </c>
      <c r="K25" s="62" t="s">
        <v>24</v>
      </c>
      <c r="L25" s="63" t="s">
        <v>246</v>
      </c>
    </row>
    <row r="26" spans="1:12" ht="33.75">
      <c r="A26" s="56">
        <v>20</v>
      </c>
      <c r="B26" s="57" t="s">
        <v>139</v>
      </c>
      <c r="C26" s="63" t="s">
        <v>233</v>
      </c>
      <c r="D26" s="58">
        <v>1500</v>
      </c>
      <c r="E26" s="58" t="s">
        <v>139</v>
      </c>
      <c r="F26" s="59" t="s">
        <v>249</v>
      </c>
      <c r="G26" s="64" t="s">
        <v>198</v>
      </c>
      <c r="H26" s="65">
        <v>102150</v>
      </c>
      <c r="I26" s="66">
        <v>102150</v>
      </c>
      <c r="J26" s="61" t="s">
        <v>57</v>
      </c>
      <c r="K26" s="62" t="s">
        <v>24</v>
      </c>
      <c r="L26" s="63" t="s">
        <v>246</v>
      </c>
    </row>
    <row r="27" spans="1:12" ht="33.75">
      <c r="A27" s="56">
        <v>21</v>
      </c>
      <c r="B27" s="57" t="s">
        <v>139</v>
      </c>
      <c r="C27" s="63" t="s">
        <v>221</v>
      </c>
      <c r="D27" s="58">
        <v>1500</v>
      </c>
      <c r="E27" s="58" t="s">
        <v>139</v>
      </c>
      <c r="F27" s="59" t="s">
        <v>249</v>
      </c>
      <c r="G27" s="64" t="s">
        <v>199</v>
      </c>
      <c r="H27" s="65">
        <v>102150</v>
      </c>
      <c r="I27" s="66">
        <v>102150</v>
      </c>
      <c r="J27" s="61" t="s">
        <v>57</v>
      </c>
      <c r="K27" s="62" t="s">
        <v>24</v>
      </c>
      <c r="L27" s="63" t="s">
        <v>246</v>
      </c>
    </row>
    <row r="28" spans="1:12" ht="33.75">
      <c r="A28" s="56">
        <v>22</v>
      </c>
      <c r="B28" s="57" t="s">
        <v>139</v>
      </c>
      <c r="C28" s="63" t="s">
        <v>234</v>
      </c>
      <c r="D28" s="58">
        <v>1500</v>
      </c>
      <c r="E28" s="58" t="s">
        <v>139</v>
      </c>
      <c r="F28" s="59" t="s">
        <v>249</v>
      </c>
      <c r="G28" s="64" t="s">
        <v>200</v>
      </c>
      <c r="H28" s="65">
        <v>102150</v>
      </c>
      <c r="I28" s="66">
        <v>102150</v>
      </c>
      <c r="J28" s="61" t="s">
        <v>57</v>
      </c>
      <c r="K28" s="62" t="s">
        <v>24</v>
      </c>
      <c r="L28" s="63" t="s">
        <v>246</v>
      </c>
    </row>
    <row r="29" spans="1:12" ht="33.75">
      <c r="A29" s="56">
        <v>23</v>
      </c>
      <c r="B29" s="57" t="s">
        <v>139</v>
      </c>
      <c r="C29" s="63" t="s">
        <v>235</v>
      </c>
      <c r="D29" s="58">
        <v>2000</v>
      </c>
      <c r="E29" s="58" t="s">
        <v>139</v>
      </c>
      <c r="F29" s="59" t="s">
        <v>252</v>
      </c>
      <c r="G29" s="64" t="s">
        <v>201</v>
      </c>
      <c r="H29" s="65">
        <v>161500</v>
      </c>
      <c r="I29" s="66">
        <v>161500</v>
      </c>
      <c r="J29" s="61" t="s">
        <v>57</v>
      </c>
      <c r="K29" s="62" t="s">
        <v>24</v>
      </c>
      <c r="L29" s="63" t="s">
        <v>246</v>
      </c>
    </row>
    <row r="30" spans="1:12" ht="33.75">
      <c r="A30" s="56">
        <v>24</v>
      </c>
      <c r="B30" s="57" t="s">
        <v>139</v>
      </c>
      <c r="C30" s="63" t="s">
        <v>236</v>
      </c>
      <c r="D30" s="58">
        <v>5000</v>
      </c>
      <c r="E30" s="58" t="s">
        <v>139</v>
      </c>
      <c r="F30" s="59" t="s">
        <v>252</v>
      </c>
      <c r="G30" s="64" t="s">
        <v>202</v>
      </c>
      <c r="H30" s="65">
        <v>364350</v>
      </c>
      <c r="I30" s="66">
        <v>364350</v>
      </c>
      <c r="J30" s="61" t="s">
        <v>57</v>
      </c>
      <c r="K30" s="62" t="s">
        <v>24</v>
      </c>
      <c r="L30" s="63" t="s">
        <v>246</v>
      </c>
    </row>
    <row r="31" spans="1:12" ht="33.75">
      <c r="A31" s="56">
        <v>25</v>
      </c>
      <c r="B31" s="57" t="s">
        <v>139</v>
      </c>
      <c r="C31" s="63" t="s">
        <v>237</v>
      </c>
      <c r="D31" s="58">
        <v>5000</v>
      </c>
      <c r="E31" s="58" t="s">
        <v>139</v>
      </c>
      <c r="F31" s="59" t="s">
        <v>252</v>
      </c>
      <c r="G31" s="64" t="s">
        <v>203</v>
      </c>
      <c r="H31" s="65">
        <v>370800</v>
      </c>
      <c r="I31" s="66">
        <v>370800</v>
      </c>
      <c r="J31" s="61" t="s">
        <v>57</v>
      </c>
      <c r="K31" s="62" t="s">
        <v>24</v>
      </c>
      <c r="L31" s="63" t="s">
        <v>246</v>
      </c>
    </row>
    <row r="32" spans="1:12" ht="45">
      <c r="A32" s="56">
        <v>26</v>
      </c>
      <c r="B32" s="57" t="s">
        <v>139</v>
      </c>
      <c r="C32" s="63" t="s">
        <v>238</v>
      </c>
      <c r="D32" s="58">
        <v>720</v>
      </c>
      <c r="E32" s="58" t="s">
        <v>139</v>
      </c>
      <c r="F32" s="59" t="s">
        <v>252</v>
      </c>
      <c r="G32" s="64" t="s">
        <v>25</v>
      </c>
      <c r="H32" s="65">
        <v>138145</v>
      </c>
      <c r="I32" s="66">
        <v>138145</v>
      </c>
      <c r="J32" s="61" t="s">
        <v>57</v>
      </c>
      <c r="K32" s="62" t="s">
        <v>24</v>
      </c>
      <c r="L32" s="63" t="s">
        <v>246</v>
      </c>
    </row>
    <row r="33" spans="1:12" ht="191.25">
      <c r="A33" s="56">
        <v>27</v>
      </c>
      <c r="B33" s="57" t="s">
        <v>139</v>
      </c>
      <c r="C33" s="63" t="s">
        <v>239</v>
      </c>
      <c r="D33" s="58">
        <v>2814</v>
      </c>
      <c r="E33" s="58" t="s">
        <v>139</v>
      </c>
      <c r="F33" s="59" t="s">
        <v>250</v>
      </c>
      <c r="G33" s="64" t="s">
        <v>204</v>
      </c>
      <c r="H33" s="65">
        <v>472386.18</v>
      </c>
      <c r="I33" s="66">
        <v>472386.18</v>
      </c>
      <c r="J33" s="61" t="s">
        <v>57</v>
      </c>
      <c r="K33" s="62" t="s">
        <v>24</v>
      </c>
      <c r="L33" s="63" t="s">
        <v>246</v>
      </c>
    </row>
    <row r="34" spans="1:12" ht="191.25">
      <c r="A34" s="56">
        <v>28</v>
      </c>
      <c r="B34" s="57" t="s">
        <v>139</v>
      </c>
      <c r="C34" s="63" t="s">
        <v>240</v>
      </c>
      <c r="D34" s="58">
        <v>2814</v>
      </c>
      <c r="E34" s="58" t="s">
        <v>139</v>
      </c>
      <c r="F34" s="59" t="s">
        <v>250</v>
      </c>
      <c r="G34" s="64" t="s">
        <v>205</v>
      </c>
      <c r="H34" s="65">
        <v>472386.18</v>
      </c>
      <c r="I34" s="66">
        <v>472386.18</v>
      </c>
      <c r="J34" s="61" t="s">
        <v>57</v>
      </c>
      <c r="K34" s="62" t="s">
        <v>24</v>
      </c>
      <c r="L34" s="63" t="s">
        <v>246</v>
      </c>
    </row>
    <row r="35" spans="1:12" ht="33.75">
      <c r="A35" s="56">
        <v>29</v>
      </c>
      <c r="B35" s="57" t="s">
        <v>139</v>
      </c>
      <c r="C35" s="63" t="s">
        <v>241</v>
      </c>
      <c r="D35" s="58">
        <v>1472</v>
      </c>
      <c r="E35" s="58" t="s">
        <v>139</v>
      </c>
      <c r="F35" s="59" t="s">
        <v>252</v>
      </c>
      <c r="G35" s="64" t="s">
        <v>206</v>
      </c>
      <c r="H35" s="65">
        <v>38316.16</v>
      </c>
      <c r="I35" s="66">
        <v>38316.16</v>
      </c>
      <c r="J35" s="61" t="s">
        <v>57</v>
      </c>
      <c r="K35" s="62" t="s">
        <v>24</v>
      </c>
      <c r="L35" s="63" t="s">
        <v>246</v>
      </c>
    </row>
    <row r="36" spans="1:12" ht="33.75">
      <c r="A36" s="56">
        <v>30</v>
      </c>
      <c r="B36" s="57" t="s">
        <v>139</v>
      </c>
      <c r="C36" s="63" t="s">
        <v>241</v>
      </c>
      <c r="D36" s="58">
        <v>694</v>
      </c>
      <c r="E36" s="58" t="s">
        <v>139</v>
      </c>
      <c r="F36" s="59" t="s">
        <v>252</v>
      </c>
      <c r="G36" s="64" t="s">
        <v>207</v>
      </c>
      <c r="H36" s="65">
        <v>40959.88</v>
      </c>
      <c r="I36" s="66">
        <v>40959.88</v>
      </c>
      <c r="J36" s="61" t="s">
        <v>57</v>
      </c>
      <c r="K36" s="62" t="s">
        <v>24</v>
      </c>
      <c r="L36" s="63" t="s">
        <v>246</v>
      </c>
    </row>
    <row r="37" spans="1:12" ht="33.75">
      <c r="A37" s="56">
        <v>31</v>
      </c>
      <c r="B37" s="57" t="s">
        <v>139</v>
      </c>
      <c r="C37" s="63" t="s">
        <v>242</v>
      </c>
      <c r="D37" s="58">
        <v>694</v>
      </c>
      <c r="E37" s="58" t="s">
        <v>139</v>
      </c>
      <c r="F37" s="59" t="s">
        <v>252</v>
      </c>
      <c r="G37" s="64" t="s">
        <v>208</v>
      </c>
      <c r="H37" s="65">
        <v>40959.88</v>
      </c>
      <c r="I37" s="66">
        <v>40959.88</v>
      </c>
      <c r="J37" s="61" t="s">
        <v>57</v>
      </c>
      <c r="K37" s="62" t="s">
        <v>24</v>
      </c>
      <c r="L37" s="63" t="s">
        <v>246</v>
      </c>
    </row>
    <row r="38" spans="1:12" ht="33.75">
      <c r="A38" s="56">
        <v>32</v>
      </c>
      <c r="B38" s="57" t="s">
        <v>139</v>
      </c>
      <c r="C38" s="63" t="s">
        <v>242</v>
      </c>
      <c r="D38" s="58">
        <v>801</v>
      </c>
      <c r="E38" s="58" t="s">
        <v>139</v>
      </c>
      <c r="F38" s="59" t="s">
        <v>252</v>
      </c>
      <c r="G38" s="64" t="s">
        <v>209</v>
      </c>
      <c r="H38" s="65">
        <v>47275.02</v>
      </c>
      <c r="I38" s="66">
        <v>47275.02</v>
      </c>
      <c r="J38" s="61" t="s">
        <v>57</v>
      </c>
      <c r="K38" s="62" t="s">
        <v>24</v>
      </c>
      <c r="L38" s="63" t="s">
        <v>246</v>
      </c>
    </row>
    <row r="39" spans="1:12" ht="33.75">
      <c r="A39" s="56">
        <v>33</v>
      </c>
      <c r="B39" s="57" t="s">
        <v>139</v>
      </c>
      <c r="C39" s="63" t="s">
        <v>243</v>
      </c>
      <c r="D39" s="58">
        <v>1809</v>
      </c>
      <c r="E39" s="58" t="s">
        <v>139</v>
      </c>
      <c r="F39" s="59" t="s">
        <v>252</v>
      </c>
      <c r="G39" s="64" t="s">
        <v>210</v>
      </c>
      <c r="H39" s="65">
        <v>106767.18</v>
      </c>
      <c r="I39" s="66">
        <v>106767.18</v>
      </c>
      <c r="J39" s="61" t="s">
        <v>57</v>
      </c>
      <c r="K39" s="62" t="s">
        <v>24</v>
      </c>
      <c r="L39" s="63" t="s">
        <v>246</v>
      </c>
    </row>
    <row r="40" spans="1:12" ht="33.75">
      <c r="A40" s="56">
        <v>34</v>
      </c>
      <c r="B40" s="57" t="s">
        <v>139</v>
      </c>
      <c r="C40" s="63" t="s">
        <v>244</v>
      </c>
      <c r="D40" s="58">
        <v>2240</v>
      </c>
      <c r="E40" s="58" t="s">
        <v>139</v>
      </c>
      <c r="F40" s="59" t="s">
        <v>252</v>
      </c>
      <c r="G40" s="64" t="s">
        <v>211</v>
      </c>
      <c r="H40" s="65">
        <v>132204.8</v>
      </c>
      <c r="I40" s="66">
        <v>132204.8</v>
      </c>
      <c r="J40" s="61" t="s">
        <v>57</v>
      </c>
      <c r="K40" s="62" t="s">
        <v>24</v>
      </c>
      <c r="L40" s="63" t="s">
        <v>246</v>
      </c>
    </row>
    <row r="41" spans="1:12" ht="45">
      <c r="A41" s="56">
        <v>35</v>
      </c>
      <c r="B41" s="57" t="s">
        <v>139</v>
      </c>
      <c r="C41" s="63" t="s">
        <v>245</v>
      </c>
      <c r="D41" s="58"/>
      <c r="E41" s="58" t="s">
        <v>139</v>
      </c>
      <c r="F41" s="59"/>
      <c r="G41" s="63" t="s">
        <v>53</v>
      </c>
      <c r="H41" s="65"/>
      <c r="I41" s="65"/>
      <c r="J41" s="61"/>
      <c r="K41" s="62" t="s">
        <v>24</v>
      </c>
      <c r="L41" s="63" t="s">
        <v>246</v>
      </c>
    </row>
    <row r="42" spans="2:10" ht="12.75">
      <c r="B42" s="50" t="s">
        <v>141</v>
      </c>
      <c r="H42" s="62" t="s">
        <v>141</v>
      </c>
      <c r="I42" s="67">
        <f>SUM(I8:I41)</f>
        <v>4499700.279999999</v>
      </c>
      <c r="J42" s="62"/>
    </row>
    <row r="44" ht="12.75">
      <c r="B44" s="68">
        <v>44927</v>
      </c>
    </row>
    <row r="46" spans="2:9" ht="12.75">
      <c r="B46" s="50" t="s">
        <v>145</v>
      </c>
      <c r="F46" s="51"/>
      <c r="G46" s="51"/>
      <c r="H46" s="78" t="s">
        <v>146</v>
      </c>
      <c r="I46" s="78"/>
    </row>
    <row r="47" spans="6:9" ht="12.75">
      <c r="F47" s="51"/>
      <c r="G47" s="51"/>
      <c r="H47" s="51"/>
      <c r="I47" s="51"/>
    </row>
    <row r="48" spans="2:9" ht="12.75">
      <c r="B48" s="50" t="s">
        <v>32</v>
      </c>
      <c r="F48" s="51"/>
      <c r="G48" s="51"/>
      <c r="H48" s="78" t="s">
        <v>179</v>
      </c>
      <c r="I48" s="78"/>
    </row>
  </sheetData>
  <sheetProtection/>
  <autoFilter ref="A5:L42"/>
  <mergeCells count="5">
    <mergeCell ref="H48:I48"/>
    <mergeCell ref="A1:L1"/>
    <mergeCell ref="A2:L2"/>
    <mergeCell ref="A3:L3"/>
    <mergeCell ref="H46:I4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140625" style="1" customWidth="1"/>
    <col min="2" max="2" width="25.421875" style="1" customWidth="1"/>
    <col min="3" max="3" width="16.8515625" style="1" customWidth="1"/>
    <col min="4" max="4" width="12.8515625" style="2" customWidth="1"/>
    <col min="5" max="6" width="11.140625" style="2" customWidth="1"/>
    <col min="7" max="7" width="12.00390625" style="2" customWidth="1"/>
    <col min="8" max="8" width="12.28125" style="2" customWidth="1"/>
    <col min="9" max="9" width="13.28125" style="1" customWidth="1"/>
    <col min="10" max="10" width="16.421875" style="1" customWidth="1"/>
    <col min="11" max="16384" width="9.00390625" style="1" customWidth="1"/>
  </cols>
  <sheetData>
    <row r="1" spans="1:10" ht="15.75">
      <c r="A1" s="76" t="s">
        <v>142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.75">
      <c r="A3" s="76" t="s">
        <v>143</v>
      </c>
      <c r="B3" s="76"/>
      <c r="C3" s="76"/>
      <c r="D3" s="76"/>
      <c r="E3" s="76"/>
      <c r="F3" s="76"/>
      <c r="G3" s="76"/>
      <c r="H3" s="76"/>
      <c r="I3" s="76"/>
      <c r="J3" s="76"/>
    </row>
    <row r="5" spans="1:10" ht="38.25">
      <c r="A5" s="3" t="s">
        <v>3</v>
      </c>
      <c r="B5" s="4" t="s">
        <v>4</v>
      </c>
      <c r="C5" s="3" t="s">
        <v>6</v>
      </c>
      <c r="D5" s="3" t="s">
        <v>79</v>
      </c>
      <c r="E5" s="3" t="s">
        <v>8</v>
      </c>
      <c r="F5" s="3" t="s">
        <v>11</v>
      </c>
      <c r="G5" s="3" t="s">
        <v>12</v>
      </c>
      <c r="H5" s="3" t="s">
        <v>13</v>
      </c>
      <c r="I5" s="3" t="s">
        <v>16</v>
      </c>
      <c r="J5" s="3" t="s">
        <v>17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23.25" customHeight="1">
      <c r="A7" s="5"/>
      <c r="B7" s="24"/>
      <c r="C7" s="7"/>
      <c r="D7" s="8"/>
      <c r="E7" s="8"/>
      <c r="F7" s="5"/>
      <c r="G7" s="16"/>
      <c r="H7" s="16"/>
      <c r="I7" s="10"/>
      <c r="J7" s="7"/>
    </row>
    <row r="8" spans="6:8" ht="12.75">
      <c r="F8" s="2" t="s">
        <v>31</v>
      </c>
      <c r="G8" s="9">
        <f>SUM(G7)</f>
        <v>0</v>
      </c>
      <c r="H8" s="9">
        <f>SUM(H7)</f>
        <v>0</v>
      </c>
    </row>
    <row r="10" ht="12.75">
      <c r="B10" s="25">
        <v>44927</v>
      </c>
    </row>
    <row r="14" spans="3:8" ht="12.75">
      <c r="C14" s="1" t="s">
        <v>145</v>
      </c>
      <c r="D14" s="1"/>
      <c r="G14" s="75" t="s">
        <v>146</v>
      </c>
      <c r="H14" s="75"/>
    </row>
    <row r="15" ht="12.75">
      <c r="D15" s="1"/>
    </row>
    <row r="16" spans="3:8" ht="12.75">
      <c r="C16" s="1" t="s">
        <v>32</v>
      </c>
      <c r="D16" s="1"/>
      <c r="G16" s="75" t="s">
        <v>179</v>
      </c>
      <c r="H16" s="75"/>
    </row>
  </sheetData>
  <sheetProtection/>
  <mergeCells count="5">
    <mergeCell ref="G16:H16"/>
    <mergeCell ref="A1:J1"/>
    <mergeCell ref="A2:J2"/>
    <mergeCell ref="A3:J3"/>
    <mergeCell ref="G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</cp:lastModifiedBy>
  <cp:lastPrinted>2020-10-15T06:45:28Z</cp:lastPrinted>
  <dcterms:created xsi:type="dcterms:W3CDTF">1996-10-08T23:32:33Z</dcterms:created>
  <dcterms:modified xsi:type="dcterms:W3CDTF">2023-05-29T13:48:57Z</dcterms:modified>
  <cp:category/>
  <cp:version/>
  <cp:contentType/>
  <cp:contentStatus/>
</cp:coreProperties>
</file>